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Sheet1!$B$1:$V$50</definedName>
  </definedNames>
  <calcPr calcId="125725"/>
</workbook>
</file>

<file path=xl/calcChain.xml><?xml version="1.0" encoding="utf-8"?>
<calcChain xmlns="http://schemas.openxmlformats.org/spreadsheetml/2006/main">
  <c r="T13" i="1"/>
  <c r="T12"/>
  <c r="T11"/>
  <c r="T10"/>
  <c r="T9"/>
  <c r="T8"/>
  <c r="T7"/>
  <c r="T6"/>
  <c r="T5"/>
  <c r="T4"/>
  <c r="S4" s="1"/>
  <c r="V4"/>
  <c r="V5"/>
  <c r="V6"/>
  <c r="V7"/>
  <c r="V8"/>
  <c r="V9"/>
  <c r="V10"/>
  <c r="V11"/>
  <c r="V12"/>
  <c r="V13"/>
  <c r="U13"/>
  <c r="U12"/>
  <c r="U11"/>
  <c r="U10"/>
  <c r="U9"/>
  <c r="U8"/>
  <c r="U7"/>
  <c r="U6"/>
  <c r="U5"/>
  <c r="U4"/>
  <c r="S13"/>
  <c r="S12"/>
  <c r="S11"/>
  <c r="S10"/>
  <c r="S9"/>
  <c r="S8"/>
  <c r="S7"/>
  <c r="S6"/>
  <c r="S5"/>
</calcChain>
</file>

<file path=xl/sharedStrings.xml><?xml version="1.0" encoding="utf-8"?>
<sst xmlns="http://schemas.openxmlformats.org/spreadsheetml/2006/main" count="60" uniqueCount="59">
  <si>
    <t>Citric Acid by HPLC</t>
  </si>
  <si>
    <t>Tartaric Acid by HPLC</t>
  </si>
  <si>
    <t>Benzoic Acid by HPLC</t>
  </si>
  <si>
    <t>Sorbic Acid by HPLC</t>
  </si>
  <si>
    <t>Titratable Acidity (TA)</t>
  </si>
  <si>
    <t>Ash</t>
  </si>
  <si>
    <t>pH</t>
  </si>
  <si>
    <t>Specific Gravity</t>
  </si>
  <si>
    <t>Total Sulfur Dioxide</t>
  </si>
  <si>
    <t>Free Sulfur Dioxide</t>
  </si>
  <si>
    <t xml:space="preserve">Total Fat  </t>
  </si>
  <si>
    <t>Caffeine by HPLC</t>
  </si>
  <si>
    <t>Sample Name</t>
  </si>
  <si>
    <t>(mL)</t>
  </si>
  <si>
    <t>(oz.)</t>
  </si>
  <si>
    <t>Address:</t>
  </si>
  <si>
    <t>Phone:</t>
  </si>
  <si>
    <t>Email:</t>
  </si>
  <si>
    <t>Volatile Acidity by GC</t>
  </si>
  <si>
    <t xml:space="preserve">Fill Volume </t>
  </si>
  <si>
    <t>Sugars by HPLC</t>
  </si>
  <si>
    <t>Fusel Oils by GC</t>
  </si>
  <si>
    <t>Extra</t>
  </si>
  <si>
    <t>Coupon:</t>
  </si>
  <si>
    <t>Business:</t>
  </si>
  <si>
    <t>$</t>
  </si>
  <si>
    <t>Total Dietary Fiber (TDF)</t>
  </si>
  <si>
    <t>VDK's by Headspace GC</t>
  </si>
  <si>
    <t>Iron</t>
  </si>
  <si>
    <t>Gluten by ELISA</t>
  </si>
  <si>
    <t>Dissolved CO2</t>
  </si>
  <si>
    <t>Na,K,Mg,Ca - Cations</t>
  </si>
  <si>
    <t xml:space="preserve"> </t>
  </si>
  <si>
    <t>Dissolved CO2 &amp; Air</t>
  </si>
  <si>
    <t>Fill &amp; Headspace Volume</t>
  </si>
  <si>
    <t>FAN (or YAN)</t>
  </si>
  <si>
    <t>Sample Volume</t>
  </si>
  <si>
    <t>Rush?</t>
  </si>
  <si>
    <t>Cans</t>
  </si>
  <si>
    <t>Bottles/</t>
  </si>
  <si>
    <t>AAR LAB - Distilled Spirits -  SAMPLE SUBMISSION FORM</t>
  </si>
  <si>
    <t>Ship Samples to:</t>
  </si>
  <si>
    <t>AAR</t>
  </si>
  <si>
    <t>2517 Advance Rd Ste A</t>
  </si>
  <si>
    <t>Madison, WI  53718</t>
  </si>
  <si>
    <t>Name:</t>
  </si>
  <si>
    <t>Fermentable Saccharides</t>
  </si>
  <si>
    <t>608-622-7522</t>
  </si>
  <si>
    <t>www.aarlab.com</t>
  </si>
  <si>
    <t xml:space="preserve">AAR is TTB Certified in Beer, </t>
  </si>
  <si>
    <t>Wine &amp; Distilled Spirits</t>
  </si>
  <si>
    <t>Malic/Lactic Acid HPLC</t>
  </si>
  <si>
    <t>Full Nutrition Facts Panel</t>
  </si>
  <si>
    <t>Carbs &amp; Calories + Proof</t>
  </si>
  <si>
    <t>Lead by ICP-MS</t>
  </si>
  <si>
    <t>As,Cd,Hg,Pb by ICP-MS</t>
  </si>
  <si>
    <t>Order Notes:</t>
  </si>
  <si>
    <t>Add On - Legal Alcohol</t>
  </si>
  <si>
    <t xml:space="preserve">Alcohol Proofing Panel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</si>
</sst>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0" xfId="0" applyBorder="1" applyAlignment="1" applyProtection="1">
      <alignment horizontal="right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Border="1"/>
    <xf numFmtId="2" fontId="0" fillId="0" borderId="1" xfId="0" applyNumberFormat="1" applyBorder="1"/>
    <xf numFmtId="0" fontId="0" fillId="0" borderId="5" xfId="0" applyFill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4" fillId="0" borderId="1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3" fillId="2" borderId="1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7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7" fillId="0" borderId="0" xfId="1" applyAlignment="1" applyProtection="1">
      <alignment horizontal="right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2" fontId="0" fillId="0" borderId="0" xfId="0" applyNumberFormat="1" applyBorder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</xdr:row>
      <xdr:rowOff>4763</xdr:rowOff>
    </xdr:from>
    <xdr:to>
      <xdr:col>2</xdr:col>
      <xdr:colOff>195263</xdr:colOff>
      <xdr:row>13</xdr:row>
      <xdr:rowOff>171449</xdr:rowOff>
    </xdr:to>
    <xdr:sp macro="" textlink="">
      <xdr:nvSpPr>
        <xdr:cNvPr id="2" name="Down Arrow 1"/>
        <xdr:cNvSpPr/>
      </xdr:nvSpPr>
      <xdr:spPr>
        <a:xfrm>
          <a:off x="1800225" y="404813"/>
          <a:ext cx="109538" cy="196691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66676</xdr:colOff>
      <xdr:row>5</xdr:row>
      <xdr:rowOff>9525</xdr:rowOff>
    </xdr:from>
    <xdr:to>
      <xdr:col>3</xdr:col>
      <xdr:colOff>180975</xdr:colOff>
      <xdr:row>13</xdr:row>
      <xdr:rowOff>171450</xdr:rowOff>
    </xdr:to>
    <xdr:sp macro="" textlink="">
      <xdr:nvSpPr>
        <xdr:cNvPr id="3" name="Down Arrow 2"/>
        <xdr:cNvSpPr/>
      </xdr:nvSpPr>
      <xdr:spPr>
        <a:xfrm>
          <a:off x="2047876" y="609600"/>
          <a:ext cx="114299" cy="1762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71439</xdr:colOff>
      <xdr:row>6</xdr:row>
      <xdr:rowOff>4764</xdr:rowOff>
    </xdr:from>
    <xdr:to>
      <xdr:col>4</xdr:col>
      <xdr:colOff>171450</xdr:colOff>
      <xdr:row>13</xdr:row>
      <xdr:rowOff>176213</xdr:rowOff>
    </xdr:to>
    <xdr:sp macro="" textlink="">
      <xdr:nvSpPr>
        <xdr:cNvPr id="4" name="Down Arrow 3"/>
        <xdr:cNvSpPr/>
      </xdr:nvSpPr>
      <xdr:spPr>
        <a:xfrm>
          <a:off x="2319339" y="804864"/>
          <a:ext cx="100011" cy="15716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71438</xdr:colOff>
      <xdr:row>7</xdr:row>
      <xdr:rowOff>4762</xdr:rowOff>
    </xdr:from>
    <xdr:to>
      <xdr:col>5</xdr:col>
      <xdr:colOff>166688</xdr:colOff>
      <xdr:row>13</xdr:row>
      <xdr:rowOff>171450</xdr:rowOff>
    </xdr:to>
    <xdr:sp macro="" textlink="">
      <xdr:nvSpPr>
        <xdr:cNvPr id="5" name="Down Arrow 4"/>
        <xdr:cNvSpPr/>
      </xdr:nvSpPr>
      <xdr:spPr>
        <a:xfrm>
          <a:off x="2586038" y="1004887"/>
          <a:ext cx="95250" cy="136683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66675</xdr:colOff>
      <xdr:row>8</xdr:row>
      <xdr:rowOff>9526</xdr:rowOff>
    </xdr:from>
    <xdr:to>
      <xdr:col>6</xdr:col>
      <xdr:colOff>157163</xdr:colOff>
      <xdr:row>13</xdr:row>
      <xdr:rowOff>176213</xdr:rowOff>
    </xdr:to>
    <xdr:sp macro="" textlink="">
      <xdr:nvSpPr>
        <xdr:cNvPr id="6" name="Down Arrow 5"/>
        <xdr:cNvSpPr/>
      </xdr:nvSpPr>
      <xdr:spPr>
        <a:xfrm>
          <a:off x="2847975" y="1209676"/>
          <a:ext cx="90488" cy="11668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76199</xdr:colOff>
      <xdr:row>9</xdr:row>
      <xdr:rowOff>14286</xdr:rowOff>
    </xdr:from>
    <xdr:to>
      <xdr:col>7</xdr:col>
      <xdr:colOff>171450</xdr:colOff>
      <xdr:row>13</xdr:row>
      <xdr:rowOff>171450</xdr:rowOff>
    </xdr:to>
    <xdr:sp macro="" textlink="">
      <xdr:nvSpPr>
        <xdr:cNvPr id="7" name="Down Arrow 6"/>
        <xdr:cNvSpPr/>
      </xdr:nvSpPr>
      <xdr:spPr>
        <a:xfrm>
          <a:off x="3124199" y="1414461"/>
          <a:ext cx="95251" cy="95726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80965</xdr:colOff>
      <xdr:row>10</xdr:row>
      <xdr:rowOff>4762</xdr:rowOff>
    </xdr:from>
    <xdr:to>
      <xdr:col>8</xdr:col>
      <xdr:colOff>166689</xdr:colOff>
      <xdr:row>13</xdr:row>
      <xdr:rowOff>166688</xdr:rowOff>
    </xdr:to>
    <xdr:sp macro="" textlink="">
      <xdr:nvSpPr>
        <xdr:cNvPr id="8" name="Down Arrow 7"/>
        <xdr:cNvSpPr/>
      </xdr:nvSpPr>
      <xdr:spPr>
        <a:xfrm>
          <a:off x="3395665" y="1604962"/>
          <a:ext cx="85724" cy="7620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80963</xdr:colOff>
      <xdr:row>11</xdr:row>
      <xdr:rowOff>9525</xdr:rowOff>
    </xdr:from>
    <xdr:to>
      <xdr:col>9</xdr:col>
      <xdr:colOff>166688</xdr:colOff>
      <xdr:row>13</xdr:row>
      <xdr:rowOff>166688</xdr:rowOff>
    </xdr:to>
    <xdr:sp macro="" textlink="">
      <xdr:nvSpPr>
        <xdr:cNvPr id="9" name="Down Arrow 8"/>
        <xdr:cNvSpPr/>
      </xdr:nvSpPr>
      <xdr:spPr>
        <a:xfrm>
          <a:off x="3662363" y="1809750"/>
          <a:ext cx="85725" cy="5572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80964</xdr:colOff>
      <xdr:row>12</xdr:row>
      <xdr:rowOff>9525</xdr:rowOff>
    </xdr:from>
    <xdr:to>
      <xdr:col>10</xdr:col>
      <xdr:colOff>171449</xdr:colOff>
      <xdr:row>13</xdr:row>
      <xdr:rowOff>166688</xdr:rowOff>
    </xdr:to>
    <xdr:sp macro="" textlink="">
      <xdr:nvSpPr>
        <xdr:cNvPr id="12" name="Down Arrow 11"/>
        <xdr:cNvSpPr/>
      </xdr:nvSpPr>
      <xdr:spPr>
        <a:xfrm>
          <a:off x="3929064" y="2200275"/>
          <a:ext cx="90485" cy="3571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</xdr:colOff>
      <xdr:row>13</xdr:row>
      <xdr:rowOff>9525</xdr:rowOff>
    </xdr:from>
    <xdr:to>
      <xdr:col>11</xdr:col>
      <xdr:colOff>157163</xdr:colOff>
      <xdr:row>13</xdr:row>
      <xdr:rowOff>176213</xdr:rowOff>
    </xdr:to>
    <xdr:sp macro="" textlink="">
      <xdr:nvSpPr>
        <xdr:cNvPr id="13" name="Down Arrow 12"/>
        <xdr:cNvSpPr/>
      </xdr:nvSpPr>
      <xdr:spPr>
        <a:xfrm>
          <a:off x="4191000" y="2209800"/>
          <a:ext cx="80963" cy="166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19050</xdr:colOff>
      <xdr:row>3</xdr:row>
      <xdr:rowOff>57150</xdr:rowOff>
    </xdr:from>
    <xdr:to>
      <xdr:col>16</xdr:col>
      <xdr:colOff>247650</xdr:colOff>
      <xdr:row>3</xdr:row>
      <xdr:rowOff>152400</xdr:rowOff>
    </xdr:to>
    <xdr:sp macro="" textlink="">
      <xdr:nvSpPr>
        <xdr:cNvPr id="14" name="Right Arrow 13"/>
        <xdr:cNvSpPr/>
      </xdr:nvSpPr>
      <xdr:spPr>
        <a:xfrm>
          <a:off x="3333750" y="447675"/>
          <a:ext cx="23622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4</xdr:row>
      <xdr:rowOff>57151</xdr:rowOff>
    </xdr:from>
    <xdr:to>
      <xdr:col>16</xdr:col>
      <xdr:colOff>238125</xdr:colOff>
      <xdr:row>4</xdr:row>
      <xdr:rowOff>142875</xdr:rowOff>
    </xdr:to>
    <xdr:sp macro="" textlink="">
      <xdr:nvSpPr>
        <xdr:cNvPr id="15" name="Right Arrow 14"/>
        <xdr:cNvSpPr/>
      </xdr:nvSpPr>
      <xdr:spPr>
        <a:xfrm>
          <a:off x="3581400" y="647701"/>
          <a:ext cx="2105025" cy="857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5</xdr:row>
      <xdr:rowOff>57150</xdr:rowOff>
    </xdr:from>
    <xdr:to>
      <xdr:col>16</xdr:col>
      <xdr:colOff>238125</xdr:colOff>
      <xdr:row>5</xdr:row>
      <xdr:rowOff>161924</xdr:rowOff>
    </xdr:to>
    <xdr:sp macro="" textlink="">
      <xdr:nvSpPr>
        <xdr:cNvPr id="16" name="Right Arrow 15"/>
        <xdr:cNvSpPr/>
      </xdr:nvSpPr>
      <xdr:spPr>
        <a:xfrm>
          <a:off x="3867150" y="847725"/>
          <a:ext cx="1819275" cy="104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19052</xdr:colOff>
      <xdr:row>6</xdr:row>
      <xdr:rowOff>47625</xdr:rowOff>
    </xdr:from>
    <xdr:to>
      <xdr:col>16</xdr:col>
      <xdr:colOff>238125</xdr:colOff>
      <xdr:row>6</xdr:row>
      <xdr:rowOff>142874</xdr:rowOff>
    </xdr:to>
    <xdr:sp macro="" textlink="">
      <xdr:nvSpPr>
        <xdr:cNvPr id="17" name="Right Arrow 16"/>
        <xdr:cNvSpPr/>
      </xdr:nvSpPr>
      <xdr:spPr>
        <a:xfrm>
          <a:off x="4133852" y="1038225"/>
          <a:ext cx="1552573" cy="952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9525</xdr:colOff>
      <xdr:row>7</xdr:row>
      <xdr:rowOff>38100</xdr:rowOff>
    </xdr:from>
    <xdr:to>
      <xdr:col>16</xdr:col>
      <xdr:colOff>238124</xdr:colOff>
      <xdr:row>7</xdr:row>
      <xdr:rowOff>142875</xdr:rowOff>
    </xdr:to>
    <xdr:sp macro="" textlink="">
      <xdr:nvSpPr>
        <xdr:cNvPr id="18" name="Right Arrow 17"/>
        <xdr:cNvSpPr/>
      </xdr:nvSpPr>
      <xdr:spPr>
        <a:xfrm>
          <a:off x="4391025" y="1228725"/>
          <a:ext cx="1295399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9526</xdr:colOff>
      <xdr:row>8</xdr:row>
      <xdr:rowOff>28575</xdr:rowOff>
    </xdr:from>
    <xdr:to>
      <xdr:col>16</xdr:col>
      <xdr:colOff>247650</xdr:colOff>
      <xdr:row>8</xdr:row>
      <xdr:rowOff>133350</xdr:rowOff>
    </xdr:to>
    <xdr:sp macro="" textlink="">
      <xdr:nvSpPr>
        <xdr:cNvPr id="19" name="Right Arrow 18"/>
        <xdr:cNvSpPr/>
      </xdr:nvSpPr>
      <xdr:spPr>
        <a:xfrm>
          <a:off x="4657726" y="1419225"/>
          <a:ext cx="10382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19050</xdr:colOff>
      <xdr:row>9</xdr:row>
      <xdr:rowOff>38101</xdr:rowOff>
    </xdr:from>
    <xdr:to>
      <xdr:col>16</xdr:col>
      <xdr:colOff>247650</xdr:colOff>
      <xdr:row>9</xdr:row>
      <xdr:rowOff>133351</xdr:rowOff>
    </xdr:to>
    <xdr:sp macro="" textlink="">
      <xdr:nvSpPr>
        <xdr:cNvPr id="20" name="Right Arrow 19"/>
        <xdr:cNvSpPr/>
      </xdr:nvSpPr>
      <xdr:spPr>
        <a:xfrm>
          <a:off x="4933950" y="1628776"/>
          <a:ext cx="7620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9525</xdr:colOff>
      <xdr:row>10</xdr:row>
      <xdr:rowOff>47625</xdr:rowOff>
    </xdr:from>
    <xdr:to>
      <xdr:col>16</xdr:col>
      <xdr:colOff>238125</xdr:colOff>
      <xdr:row>10</xdr:row>
      <xdr:rowOff>142875</xdr:rowOff>
    </xdr:to>
    <xdr:sp macro="" textlink="">
      <xdr:nvSpPr>
        <xdr:cNvPr id="21" name="Right Arrow 20"/>
        <xdr:cNvSpPr/>
      </xdr:nvSpPr>
      <xdr:spPr>
        <a:xfrm>
          <a:off x="5191125" y="1838325"/>
          <a:ext cx="4953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 </a:t>
          </a:r>
        </a:p>
      </xdr:txBody>
    </xdr:sp>
    <xdr:clientData/>
  </xdr:twoCellAnchor>
  <xdr:twoCellAnchor>
    <xdr:from>
      <xdr:col>16</xdr:col>
      <xdr:colOff>9525</xdr:colOff>
      <xdr:row>11</xdr:row>
      <xdr:rowOff>57150</xdr:rowOff>
    </xdr:from>
    <xdr:to>
      <xdr:col>16</xdr:col>
      <xdr:colOff>247650</xdr:colOff>
      <xdr:row>11</xdr:row>
      <xdr:rowOff>152400</xdr:rowOff>
    </xdr:to>
    <xdr:sp macro="" textlink="">
      <xdr:nvSpPr>
        <xdr:cNvPr id="22" name="Right Arrow 21"/>
        <xdr:cNvSpPr/>
      </xdr:nvSpPr>
      <xdr:spPr>
        <a:xfrm>
          <a:off x="5457825" y="2047875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 </a:t>
          </a:r>
        </a:p>
      </xdr:txBody>
    </xdr:sp>
    <xdr:clientData/>
  </xdr:twoCellAnchor>
  <xdr:twoCellAnchor editAs="oneCell">
    <xdr:from>
      <xdr:col>13</xdr:col>
      <xdr:colOff>76200</xdr:colOff>
      <xdr:row>29</xdr:row>
      <xdr:rowOff>19050</xdr:rowOff>
    </xdr:from>
    <xdr:to>
      <xdr:col>21</xdr:col>
      <xdr:colOff>237543</xdr:colOff>
      <xdr:row>34</xdr:row>
      <xdr:rowOff>60325</xdr:rowOff>
    </xdr:to>
    <xdr:pic>
      <xdr:nvPicPr>
        <xdr:cNvPr id="25" name="Picture 24" descr="black logo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5" y="5895975"/>
          <a:ext cx="2199693" cy="10414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33</xdr:row>
      <xdr:rowOff>123825</xdr:rowOff>
    </xdr:from>
    <xdr:to>
      <xdr:col>16</xdr:col>
      <xdr:colOff>107830</xdr:colOff>
      <xdr:row>36</xdr:row>
      <xdr:rowOff>9525</xdr:rowOff>
    </xdr:to>
    <xdr:pic>
      <xdr:nvPicPr>
        <xdr:cNvPr id="26" name="Picture 25" descr="ASBCO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76775" y="6800850"/>
          <a:ext cx="831730" cy="485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34</xdr:row>
      <xdr:rowOff>47626</xdr:rowOff>
    </xdr:from>
    <xdr:to>
      <xdr:col>18</xdr:col>
      <xdr:colOff>238125</xdr:colOff>
      <xdr:row>36</xdr:row>
      <xdr:rowOff>155020</xdr:rowOff>
    </xdr:to>
    <xdr:pic>
      <xdr:nvPicPr>
        <xdr:cNvPr id="27" name="Picture 26" descr="TTB-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05450" y="6924676"/>
          <a:ext cx="504825" cy="507444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33</xdr:row>
      <xdr:rowOff>152400</xdr:rowOff>
    </xdr:from>
    <xdr:to>
      <xdr:col>21</xdr:col>
      <xdr:colOff>67091</xdr:colOff>
      <xdr:row>35</xdr:row>
      <xdr:rowOff>177675</xdr:rowOff>
    </xdr:to>
    <xdr:pic>
      <xdr:nvPicPr>
        <xdr:cNvPr id="28" name="Picture 27" descr="AOAC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15050" y="6829425"/>
          <a:ext cx="590966" cy="42532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8</xdr:row>
      <xdr:rowOff>190500</xdr:rowOff>
    </xdr:from>
    <xdr:to>
      <xdr:col>1</xdr:col>
      <xdr:colOff>1114425</xdr:colOff>
      <xdr:row>12</xdr:row>
      <xdr:rowOff>28575</xdr:rowOff>
    </xdr:to>
    <xdr:sp macro="" textlink="">
      <xdr:nvSpPr>
        <xdr:cNvPr id="29" name="TextBox 28"/>
        <xdr:cNvSpPr txBox="1"/>
      </xdr:nvSpPr>
      <xdr:spPr>
        <a:xfrm>
          <a:off x="161925" y="1828800"/>
          <a:ext cx="9525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Place</a:t>
          </a:r>
          <a:r>
            <a:rPr lang="en-US" sz="1100" baseline="0"/>
            <a:t> a X for each test you would like</a:t>
          </a:r>
          <a:endParaRPr lang="en-US" sz="1100"/>
        </a:p>
      </xdr:txBody>
    </xdr:sp>
    <xdr:clientData/>
  </xdr:twoCellAnchor>
  <xdr:twoCellAnchor>
    <xdr:from>
      <xdr:col>1</xdr:col>
      <xdr:colOff>1123950</xdr:colOff>
      <xdr:row>12</xdr:row>
      <xdr:rowOff>19050</xdr:rowOff>
    </xdr:from>
    <xdr:to>
      <xdr:col>1</xdr:col>
      <xdr:colOff>1400175</xdr:colOff>
      <xdr:row>13</xdr:row>
      <xdr:rowOff>114300</xdr:rowOff>
    </xdr:to>
    <xdr:cxnSp macro="">
      <xdr:nvCxnSpPr>
        <xdr:cNvPr id="31" name="Straight Arrow Connector 30"/>
        <xdr:cNvCxnSpPr/>
      </xdr:nvCxnSpPr>
      <xdr:spPr>
        <a:xfrm>
          <a:off x="1123950" y="2457450"/>
          <a:ext cx="27622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790574</xdr:colOff>
      <xdr:row>47</xdr:row>
      <xdr:rowOff>11309</xdr:rowOff>
    </xdr:from>
    <xdr:to>
      <xdr:col>12</xdr:col>
      <xdr:colOff>63499</xdr:colOff>
      <xdr:row>49</xdr:row>
      <xdr:rowOff>152400</xdr:rowOff>
    </xdr:to>
    <xdr:pic>
      <xdr:nvPicPr>
        <xdr:cNvPr id="33" name="Picture 32" descr="aarbanner_2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499" y="9488684"/>
          <a:ext cx="3444875" cy="522091"/>
        </a:xfrm>
        <a:prstGeom prst="rect">
          <a:avLst/>
        </a:prstGeom>
      </xdr:spPr>
    </xdr:pic>
    <xdr:clientData/>
  </xdr:twoCellAnchor>
  <xdr:oneCellAnchor>
    <xdr:from>
      <xdr:col>24</xdr:col>
      <xdr:colOff>342900</xdr:colOff>
      <xdr:row>25</xdr:row>
      <xdr:rowOff>38100</xdr:rowOff>
    </xdr:from>
    <xdr:ext cx="184731" cy="264560"/>
    <xdr:sp macro="" textlink="">
      <xdr:nvSpPr>
        <xdr:cNvPr id="30" name="TextBox 29"/>
        <xdr:cNvSpPr txBox="1"/>
      </xdr:nvSpPr>
      <xdr:spPr>
        <a:xfrm>
          <a:off x="86487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50"/>
  <sheetViews>
    <sheetView showGridLines="0" tabSelected="1" zoomScaleNormal="100" workbookViewId="0">
      <selection activeCell="G19" sqref="G19"/>
    </sheetView>
  </sheetViews>
  <sheetFormatPr defaultRowHeight="15"/>
  <cols>
    <col min="1" max="1" width="2.42578125" customWidth="1"/>
    <col min="2" max="2" width="22.5703125" customWidth="1"/>
    <col min="3" max="16" width="4" customWidth="1"/>
    <col min="17" max="17" width="2.42578125" customWidth="1"/>
    <col min="18" max="18" width="3.140625" customWidth="1"/>
    <col min="19" max="19" width="4.85546875" customWidth="1"/>
    <col min="20" max="20" width="3.85546875" customWidth="1"/>
    <col min="21" max="21" width="4.28515625" customWidth="1"/>
    <col min="22" max="22" width="6.7109375" customWidth="1"/>
  </cols>
  <sheetData>
    <row r="1" spans="2:31" ht="19.5" thickBot="1">
      <c r="B1" s="60" t="s">
        <v>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1"/>
      <c r="U1" s="1" t="s">
        <v>22</v>
      </c>
      <c r="V1" s="1"/>
    </row>
    <row r="2" spans="2:31">
      <c r="B2" s="1"/>
      <c r="Q2" s="59" t="s">
        <v>36</v>
      </c>
      <c r="R2" s="59"/>
      <c r="S2" s="59"/>
      <c r="T2" s="59"/>
      <c r="U2" s="63" t="s">
        <v>39</v>
      </c>
      <c r="V2" s="63"/>
    </row>
    <row r="3" spans="2:31" ht="15.75" thickBot="1">
      <c r="B3" s="1"/>
      <c r="C3" s="58" t="s">
        <v>12</v>
      </c>
      <c r="D3" s="58"/>
      <c r="E3" s="58"/>
      <c r="F3" s="58"/>
      <c r="G3" s="58"/>
      <c r="H3" s="58"/>
      <c r="R3" s="8" t="s">
        <v>37</v>
      </c>
      <c r="S3" s="1" t="s">
        <v>13</v>
      </c>
      <c r="T3" s="1" t="s">
        <v>14</v>
      </c>
      <c r="U3" s="1" t="s">
        <v>38</v>
      </c>
      <c r="V3" s="1" t="s">
        <v>25</v>
      </c>
    </row>
    <row r="4" spans="2:31" ht="15.75" customHeight="1" thickBot="1">
      <c r="B4" s="1"/>
      <c r="C4" s="47"/>
      <c r="D4" s="48"/>
      <c r="E4" s="48"/>
      <c r="F4" s="48"/>
      <c r="G4" s="48"/>
      <c r="H4" s="49"/>
      <c r="R4" s="15"/>
      <c r="S4" s="2">
        <f>T4*28</f>
        <v>0</v>
      </c>
      <c r="T4" s="2">
        <f>IF(C15="", 0, 6)+IF(C16="", 0, 24)+IF(C17="", 0, 16)+IF(C18="", 0, 0)+IF(C19="", 0, 3)+IF(C20="", 0, 3)+IF(C21="", 0, 3)+IF(C22="", 0, 3)+IF(C23="", 0, 3)+IF(C24="", 0, 3)+IF(C25="", 0, 3)+IF(C26="", 0, 3)+IF(C27="", 0, 3)+IF(C28="", 0, 3)+IF(C29="", 0, 3)+IF(C30="", 0, 3)+IF(C31="", 0, 3)+IF(C32="", 0, 3)+IF(C33="", 0, 3)+IF(C34="", 0, 3)+IF(C35="", 0, 3)+IF(C36="", 0, 3)+IF(C37="", 0, 3)+IF(C38="", 0, 3)+IF(C39="", 0, 3)+IF(C40="", 0, 3)+IF(C41="", 0, 3)+IF(C43="", 0, 3)</f>
        <v>0</v>
      </c>
      <c r="U4" s="2">
        <f>IF(C44="", 0, 2)+IF(C45="", 0, 2)+IF(C46="", 0, 2)+IF(C47="", 0, 2)</f>
        <v>0</v>
      </c>
      <c r="V4" s="10">
        <f>IF(W4=FALSE, 1, 1.5)*(IF(C15="", 0, 75)+IF(C16="", 0, 250)+IF(C17="", 0, 200)+IF(C18="", 0, 10)+IF(C19="", 0, 100)+IF(C20="", 0, 5)+IF(C21="", 0, 10)+IF(C22="", 0, 25)+IF(C23="", 0, 65)+IF(C24="", 0, 30)+IF(C25="", 0, 25)+IF(C26="", 0, 60)+IF(C27="", 0, 20)+IF(C28="", 0, 25)+IF(C29="", 0, 60)+IF(C30="", 0, 60)+IF(C31="", 0, 45)+IF(C32="", 0, 60)+IF(C33="", 0, 110)+IF(C34="", 0, 115)+IF(C35="", 0, 45)+IF(C36="", 0, 40)+IF(C37="", 0, 60)+IF(C38="", 0, 40)+IF(C39="", 0, 60)+IF(C40="", 0, 60)+IF(C41="", 0, 50)+IF(OR(C41="", W4=FALSE), 0, 16.666666)+IF(C42="", 0, 150)+IF(OR(C42="", W4=FALSE), 0, 50)+IF(C43="", 0, 100)+IF(C44="", 0, 40)+IF(C45="", 0, 60)+IF(C46="", 0, 40)+IF(C47="", 0, 60))</f>
        <v>0</v>
      </c>
      <c r="W4" s="27" t="b">
        <v>0</v>
      </c>
      <c r="X4" s="9"/>
      <c r="Y4" s="9"/>
      <c r="Z4" s="9"/>
      <c r="AA4" s="9"/>
      <c r="AB4" s="9"/>
      <c r="AC4" s="9"/>
      <c r="AD4" s="38"/>
      <c r="AE4" s="38"/>
    </row>
    <row r="5" spans="2:31" ht="15.75" customHeight="1" thickBot="1">
      <c r="D5" s="47"/>
      <c r="E5" s="48"/>
      <c r="F5" s="48"/>
      <c r="G5" s="48"/>
      <c r="H5" s="48"/>
      <c r="I5" s="49"/>
      <c r="R5" s="15"/>
      <c r="S5" s="2">
        <f t="shared" ref="S5:S13" si="0">T5*28</f>
        <v>0</v>
      </c>
      <c r="T5" s="2">
        <f>IF(D15="", 0, 6)+IF(D16="", 0, 24)+IF(D17="", 0, 16)+IF(D18="", 0, 0)+IF(D19="", 0, 3)+IF(D20="", 0, 3)+IF(D21="", 0, 3)+IF(D22="", 0, 3)+IF(D23="", 0, 3)+IF(D24="", 0, 3)+IF(D25="", 0, 3)+IF(D26="", 0, 3)+IF(D27="", 0, 3)+IF(D28="", 0, 3)+IF(D29="", 0, 3)+IF(D30="", 0, 3)+IF(D31="", 0, 3)+IF(D32="", 0, 3)+IF(D33="", 0, 3)+IF(D34="", 0, 3)+IF(D35="", 0, 3)+IF(D36="", 0, 3)+IF(D37="", 0, 3)+IF(D38="", 0, 3)+IF(D39="", 0, 3)+IF(D40="", 0, 3)+IF(D41="", 0, 3)+IF(D43="", 0, 3)</f>
        <v>0</v>
      </c>
      <c r="U5" s="2">
        <f>IF(D44="", 0, 2)+IF(D45="", 0, 2)+IF(D46="", 0, 2)+IF(D47="", 0, 2)</f>
        <v>0</v>
      </c>
      <c r="V5" s="10">
        <f>IF(W5=FALSE, 1, 1.5)*(IF(D15="", 0, 75)+IF(D16="", 0, 250)+IF(D17="", 0, 200)+IF(D18="", 0, 10)+IF(D19="", 0, 100)+IF(D20="", 0, 5)+IF(D21="", 0, 10)+IF(D22="", 0, 25)+IF(D23="", 0, 65)+IF(D24="", 0, 30)+IF(D25="", 0, 25)+IF(D26="", 0, 60)+IF(D27="", 0, 20)+IF(D28="", 0, 25)+IF(D29="", 0, 60)+IF(D30="", 0, 60)+IF(D31="", 0, 45)+IF(D32="", 0, 60)+IF(D33="", 0, 110)+IF(D34="", 0, 115)+IF(D35="", 0, 45)+IF(D36="", 0, 40)+IF(D37="", 0, 60)+IF(D38="", 0, 40)+IF(D39="", 0, 60)+IF(D40="", 0, 60)+IF(D41="", 0, 50)+IF(OR(D41="", W5=FALSE), 0, 16.666666)+IF(D42="", 0, 150)+IF(OR(D42="", W5=FALSE), 0, 50)+IF(D43="", 0, 100)+IF(D44="", 0, 40)+IF(D45="", 0, 60)+IF(D46="", 0, 40)+IF(D47="", 0, 60))</f>
        <v>0</v>
      </c>
      <c r="W5" s="28" t="b">
        <v>0</v>
      </c>
    </row>
    <row r="6" spans="2:31" ht="15.75" customHeight="1" thickBot="1">
      <c r="E6" s="47"/>
      <c r="F6" s="48"/>
      <c r="G6" s="48"/>
      <c r="H6" s="48"/>
      <c r="I6" s="48"/>
      <c r="J6" s="49"/>
      <c r="R6" s="15"/>
      <c r="S6" s="2">
        <f t="shared" si="0"/>
        <v>0</v>
      </c>
      <c r="T6" s="2">
        <f>IF(E15="", 0, 6)+IF(E16="", 0, 24)+IF(E17="", 0, 16)+IF(E18="", 0, 0)+IF(E19="", 0, 3)+IF(E20="", 0, 3)+IF(E21="", 0, 3)+IF(E22="", 0, 3)+IF(E23="", 0, 3)+IF(E24="", 0, 3)+IF(E25="", 0, 3)+IF(E26="", 0, 3)+IF(E27="", 0, 3)+IF(E28="", 0, 3)+IF(E29="", 0, 3)+IF(E30="", 0, 3)+IF(E31="", 0, 3)+IF(E32="", 0, 3)+IF(E33="", 0, 3)+IF(E34="", 0, 3)+IF(E35="", 0, 3)+IF(E36="", 0, 3)+IF(E37="", 0, 3)+IF(E38="", 0, 3)+IF(E39="", 0, 3)+IF(E40="", 0, 3)+IF(E41="", 0, 3)+IF(E43="", 0, 3)</f>
        <v>0</v>
      </c>
      <c r="U6" s="2">
        <f>IF(E44="", 0, 2)+IF(E45="", 0, 2)+IF(E46="", 0, 2)+IF(E47="", 0, 2)</f>
        <v>0</v>
      </c>
      <c r="V6" s="10">
        <f>IF(W6=FALSE, 1, 1.5)*(IF(E15="", 0, 75)+IF(E16="", 0, 250)+IF(E17="", 0, 200)+IF(E18="", 0, 10)+IF(E19="", 0, 100)+IF(E20="", 0, 5)+IF(E21="", 0, 10)+IF(E22="", 0, 25)+IF(E23="", 0, 65)+IF(E24="", 0, 30)+IF(E25="", 0, 25)+IF(E26="", 0, 60)+IF(E27="", 0, 20)+IF(E28="", 0, 25)+IF(E29="", 0, 60)+IF(E30="", 0, 60)+IF(E31="", 0, 45)+IF(E32="", 0, 60)+IF(E33="", 0, 110)+IF(E34="", 0, 115)+IF(E35="", 0, 45)+IF(E36="", 0, 40)+IF(E37="", 0, 60)+IF(E38="", 0, 40)+IF(E39="", 0, 60)+IF(E40="", 0, 60)+IF(E41="", 0, 50)+IF(OR(E41="", W6=FALSE), 0, 16.666666)+IF(E42="", 0, 150)+IF(OR(E42="", W6=FALSE), 0, 50)+IF(E43="", 0, 100)+IF(E44="", 0, 40)+IF(E45="", 0, 60)+IF(E46="", 0, 40)+IF(E47="", 0, 60))</f>
        <v>0</v>
      </c>
      <c r="W6" s="27" t="b">
        <v>0</v>
      </c>
      <c r="X6" s="9"/>
    </row>
    <row r="7" spans="2:31" ht="15.75" customHeight="1" thickBot="1">
      <c r="F7" s="53"/>
      <c r="G7" s="54"/>
      <c r="H7" s="54"/>
      <c r="I7" s="54"/>
      <c r="J7" s="54"/>
      <c r="K7" s="55"/>
      <c r="R7" s="15"/>
      <c r="S7" s="2">
        <f t="shared" si="0"/>
        <v>0</v>
      </c>
      <c r="T7" s="2">
        <f>IF(F15="", 0, 6)+IF(F16="", 0, 24)+IF(F17="", 0, 16)+IF(F18="", 0, 0)+IF(F19="", 0, 3)+IF(F20="", 0, 3)+IF(F21="", 0, 3)+IF(F22="", 0, 3)+IF(F23="", 0, 3)+IF(F24="", 0, 3)+IF(F25="", 0, 3)+IF(F26="", 0, 3)+IF(F27="", 0, 3)+IF(F28="", 0, 3)+IF(F29="", 0, 3)+IF(F30="", 0, 3)+IF(F31="", 0, 3)+IF(F32="", 0, 3)+IF(F33="", 0, 3)+IF(F34="", 0, 3)+IF(F35="", 0, 3)+IF(F36="", 0, 3)+IF(F37="", 0, 3)+IF(F38="", 0, 3)+IF(F39="", 0, 3)+IF(F40="", 0, 3)+IF(F41="", 0, 3)+IF(F43="", 0, 3)</f>
        <v>0</v>
      </c>
      <c r="U7" s="2">
        <f>IF(F44="", 0, 2)+IF(F45="", 0, 2)+IF(F46="", 0, 2)+IF(F47="", 0, 2)</f>
        <v>0</v>
      </c>
      <c r="V7" s="10">
        <f>IF(W7=FALSE, 1, 1.5)*(IF(F15="", 0, 75)+IF(F16="", 0, 250)+IF(F17="", 0, 200)+IF(F18="", 0, 10)+IF(F19="", 0, 100)+IF(F20="", 0, 5)+IF(F21="", 0, 10)+IF(F22="", 0, 25)+IF(F23="", 0, 65)+IF(F24="", 0, 30)+IF(F25="", 0, 25)+IF(F26="", 0, 60)+IF(F27="", 0, 20)+IF(F28="", 0, 25)+IF(F29="", 0, 60)+IF(F30="", 0, 60)+IF(F31="", 0, 45)+IF(F32="", 0, 60)+IF(F33="", 0, 110)+IF(F34="", 0, 115)+IF(F35="", 0, 45)+IF(F36="", 0, 40)+IF(F37="", 0, 60)+IF(F38="", 0, 40)+IF(F39="", 0, 60)+IF(F40="", 0, 60)+IF(F41="", 0, 50)+IF(OR(F41="", W7=FALSE), 0, 16.666666)+IF(F42="", 0, 150)+IF(OR(F42="", W7=FALSE), 0, 50)+IF(F43="", 0, 100)+IF(F44="", 0, 40)+IF(F45="", 0, 60)+IF(F46="", 0, 40)+IF(F47="", 0, 60))</f>
        <v>0</v>
      </c>
      <c r="W7" s="28" t="b">
        <v>0</v>
      </c>
    </row>
    <row r="8" spans="2:31" ht="15.75" customHeight="1" thickBot="1">
      <c r="G8" s="47"/>
      <c r="H8" s="48"/>
      <c r="I8" s="48"/>
      <c r="J8" s="48"/>
      <c r="K8" s="48"/>
      <c r="L8" s="49"/>
      <c r="R8" s="15"/>
      <c r="S8" s="2">
        <f t="shared" si="0"/>
        <v>0</v>
      </c>
      <c r="T8" s="2">
        <f>IF(G15="", 0, 6)+IF(G16="", 0, 24)+IF(G17="", 0, 16)+IF(G18="", 0, 0)+IF(G19="", 0, 3)+IF(G20="", 0, 3)+IF(G21="", 0, 3)+IF(G22="", 0, 3)+IF(G23="", 0, 3)+IF(G24="", 0, 3)+IF(G25="", 0, 3)+IF(G26="", 0, 3)+IF(G27="", 0, 3)+IF(G28="", 0, 3)+IF(G29="", 0, 3)+IF(G30="", 0, 3)+IF(G31="", 0, 3)+IF(G32="", 0, 3)+IF(G33="", 0, 3)+IF(G34="", 0, 3)+IF(G35="", 0, 3)+IF(G36="", 0, 3)+IF(G37="", 0, 3)+IF(G38="", 0, 3)+IF(G39="", 0, 3)+IF(G40="", 0, 3)+IF(G41="", 0, 3)+IF(G43="", 0, 3)</f>
        <v>0</v>
      </c>
      <c r="U8" s="2">
        <f>IF(G44="", 0, 2)+IF(G45="", 0, 2)+IF(G46="", 0, 2)+IF(G47="", 0, 2)</f>
        <v>0</v>
      </c>
      <c r="V8" s="10">
        <f>IF(W8=FALSE, 1, 1.5)*(IF(G15="", 0, 75)+IF(G16="", 0, 250)+IF(G17="", 0, 200)+IF(G18="", 0, 10)+IF(G19="", 0, 100)+IF(G20="", 0, 5)+IF(G21="", 0, 10)+IF(G22="", 0, 25)+IF(G23="", 0, 65)+IF(G24="", 0, 30)+IF(G25="", 0, 25)+IF(G26="", 0, 60)+IF(G27="", 0, 20)+IF(G28="", 0, 25)+IF(G29="", 0, 60)+IF(G30="", 0, 60)+IF(G31="", 0, 45)+IF(G32="", 0, 60)+IF(G33="", 0, 110)+IF(G34="", 0, 115)+IF(G35="", 0, 45)+IF(G36="", 0, 40)+IF(G37="", 0, 60)+IF(G38="", 0, 40)+IF(G39="", 0, 60)+IF(G40="", 0, 60)+IF(G41="", 0, 50)+IF(OR(G41="", W8=FALSE), 0, 16.666666)+IF(G42="", 0, 150)+IF(OR(G42="", W8=FALSE), 0, 50)+IF(G43="", 0, 100)+IF(G44="", 0, 40)+IF(G45="", 0, 60)+IF(G46="", 0, 40)+IF(G47="", 0, 60))</f>
        <v>0</v>
      </c>
      <c r="W8" s="28" t="b">
        <v>0</v>
      </c>
    </row>
    <row r="9" spans="2:31" ht="15.75" customHeight="1" thickBot="1">
      <c r="H9" s="47"/>
      <c r="I9" s="48"/>
      <c r="J9" s="48"/>
      <c r="K9" s="48"/>
      <c r="L9" s="48"/>
      <c r="M9" s="49"/>
      <c r="R9" s="15"/>
      <c r="S9" s="2">
        <f t="shared" si="0"/>
        <v>0</v>
      </c>
      <c r="T9" s="2">
        <f>IF(H15="", 0, 6)+IF(H16="", 0, 24)+IF(H17="", 0, 16)+IF(H18="", 0, 0)+IF(H19="", 0, 3)+IF(H20="", 0, 3)+IF(H21="", 0, 3)+IF(H22="", 0, 3)+IF(H23="", 0, 3)+IF(H24="", 0, 3)+IF(H25="", 0, 3)+IF(H26="", 0, 3)+IF(H27="", 0, 3)+IF(H28="", 0, 3)+IF(H29="", 0, 3)+IF(H30="", 0, 3)+IF(H31="", 0, 3)+IF(H32="", 0, 3)+IF(H33="", 0, 3)+IF(H34="", 0, 3)+IF(H35="", 0, 3)+IF(H36="", 0, 3)+IF(H37="", 0, 3)+IF(H38="", 0, 3)+IF(H39="", 0, 3)+IF(H40="", 0, 3)+IF(H41="", 0, 3)+IF(H43="", 0, 3)</f>
        <v>0</v>
      </c>
      <c r="U9" s="2">
        <f>IF(H44="", 0, 2)+IF(H45="", 0, 2)+IF(H46="", 0, 2)+IF(H47="", 0, 2)</f>
        <v>0</v>
      </c>
      <c r="V9" s="10">
        <f>IF(W9=FALSE, 1, 1.5)*(IF(H15="", 0, 75)+IF(H16="", 0, 250)+IF(H17="", 0, 200)+IF(H18="", 0, 10)+IF(H19="", 0, 100)+IF(H20="", 0, 5)+IF(H21="", 0, 10)+IF(H22="", 0, 25)+IF(H23="", 0, 65)+IF(H24="", 0, 30)+IF(H25="", 0, 25)+IF(H26="", 0, 60)+IF(H27="", 0, 20)+IF(H28="", 0, 25)+IF(H29="", 0, 60)+IF(H30="", 0, 60)+IF(H31="", 0, 45)+IF(H32="", 0, 60)+IF(H33="", 0, 110)+IF(H34="", 0, 115)+IF(H35="", 0, 45)+IF(H36="", 0, 40)+IF(H37="", 0, 60)+IF(H38="", 0, 40)+IF(H39="", 0, 60)+IF(H40="", 0, 60)+IF(H41="", 0, 50)+IF(OR(H41="", W9=FALSE), 0, 16.666666)+IF(H42="", 0, 150)+IF(OR(H42="", W9=FALSE), 0, 50)+IF(H43="", 0, 100)+IF(H44="", 0, 40)+IF(H45="", 0, 60)+IF(H46="", 0, 40)+IF(H47="", 0, 60))</f>
        <v>0</v>
      </c>
      <c r="W9" s="28" t="b">
        <v>0</v>
      </c>
    </row>
    <row r="10" spans="2:31" ht="15.75" customHeight="1" thickBot="1">
      <c r="I10" s="47"/>
      <c r="J10" s="48"/>
      <c r="K10" s="48"/>
      <c r="L10" s="48"/>
      <c r="M10" s="48"/>
      <c r="N10" s="49"/>
      <c r="R10" s="15"/>
      <c r="S10" s="2">
        <f t="shared" si="0"/>
        <v>0</v>
      </c>
      <c r="T10" s="2">
        <f>IF(I15="", 0, 6)+IF(I16="", 0, 24)+IF(I17="", 0, 16)+IF(I18="", 0, 0)+IF(I19="", 0, 3)+IF(I20="", 0, 3)+IF(I21="", 0, 3)+IF(I22="", 0, 3)+IF(I23="", 0, 3)+IF(I24="", 0, 3)+IF(I25="", 0, 3)+IF(I26="", 0, 3)+IF(I27="", 0, 3)+IF(I28="", 0, 3)+IF(I29="", 0, 3)+IF(I30="", 0, 3)+IF(I31="", 0, 3)+IF(I32="", 0, 3)+IF(I33="", 0, 3)+IF(I34="", 0, 3)+IF(I35="", 0, 3)+IF(I36="", 0, 3)+IF(I37="", 0, 3)+IF(I38="", 0, 3)+IF(I39="", 0, 3)+IF(I40="", 0, 3)+IF(I41="", 0, 3)+IF(I43="", 0, 3)</f>
        <v>0</v>
      </c>
      <c r="U10" s="2">
        <f>IF(I44="", 0, 2)+IF(I45="", 0, 2)+IF(I46="", 0, 2)+IF(I47="", 0, 2)</f>
        <v>0</v>
      </c>
      <c r="V10" s="10">
        <f>IF(W10=FALSE, 1, 1.5)*(IF(I15="", 0, 75)+IF(I16="", 0, 250)+IF(I17="", 0, 200)+IF(I18="", 0, 10)+IF(I19="", 0, 100)+IF(I20="", 0, 5)+IF(I21="", 0, 10)+IF(I22="", 0, 25)+IF(I23="", 0, 65)+IF(I24="", 0, 30)+IF(I25="", 0, 25)+IF(I26="", 0, 60)+IF(I27="", 0, 20)+IF(I28="", 0, 25)+IF(I29="", 0, 60)+IF(I30="", 0, 60)+IF(I31="", 0, 45)+IF(I32="", 0, 60)+IF(I33="", 0, 110)+IF(I34="", 0, 115)+IF(I35="", 0, 45)+IF(I36="", 0, 40)+IF(I37="", 0, 60)+IF(I38="", 0, 40)+IF(I39="", 0, 60)+IF(I40="", 0, 60)+IF(I41="", 0, 50)+IF(OR(I41="", W10=FALSE), 0, 16.666666)+IF(I42="", 0, 150)+IF(OR(I42="", W10=FALSE), 0, 50)+IF(I43="", 0, 100)+IF(I44="", 0, 40)+IF(I45="", 0, 60)+IF(I46="", 0, 40)+IF(I47="", 0, 60))</f>
        <v>0</v>
      </c>
      <c r="W10" s="28" t="b">
        <v>0</v>
      </c>
    </row>
    <row r="11" spans="2:31" ht="15.75" customHeight="1" thickBot="1">
      <c r="J11" s="50"/>
      <c r="K11" s="51"/>
      <c r="L11" s="51"/>
      <c r="M11" s="51"/>
      <c r="N11" s="51"/>
      <c r="O11" s="52"/>
      <c r="R11" s="15"/>
      <c r="S11" s="2">
        <f t="shared" si="0"/>
        <v>0</v>
      </c>
      <c r="T11" s="2">
        <f>IF(J15="", 0, 6)+IF(J16="", 0, 24)+IF(J17="", 0, 16)+IF(J18="", 0, 0)+IF(J19="", 0, 3)+IF(J20="", 0, 3)+IF(J21="", 0, 3)+IF(J22="", 0, 3)+IF(J23="", 0, 3)+IF(J24="", 0, 3)+IF(J25="", 0, 3)+IF(J26="", 0, 3)+IF(J27="", 0, 3)+IF(J28="", 0, 3)+IF(J29="", 0, 3)+IF(J30="", 0, 3)+IF(J31="", 0, 3)+IF(J32="", 0, 3)+IF(J33="", 0, 3)+IF(J34="", 0, 3)+IF(J35="", 0, 3)+IF(J36="", 0, 3)+IF(J37="", 0, 3)+IF(J38="", 0, 3)+IF(J39="", 0, 3)+IF(J40="", 0, 3)+IF(J41="", 0, 3)+IF(J43="", 0, 3)</f>
        <v>0</v>
      </c>
      <c r="U11" s="2">
        <f>IF(J44="", 0, 2)+IF(J45="", 0, 2)+IF(J46="", 0, 2)+IF(J47="", 0, 2)</f>
        <v>0</v>
      </c>
      <c r="V11" s="10">
        <f>IF(W11=FALSE, 1, 1.5)*(IF(J15="", 0, 75)+IF(J16="", 0, 250)+IF(J17="", 0, 200)+IF(J18="", 0, 10)+IF(J19="", 0, 100)+IF(J20="", 0, 5)+IF(J21="", 0, 10)+IF(J22="", 0, 25)+IF(J23="", 0, 65)+IF(J24="", 0, 30)+IF(J25="", 0, 25)+IF(J26="", 0, 60)+IF(J27="", 0, 20)+IF(J28="", 0, 25)+IF(J29="", 0, 60)+IF(J30="", 0, 60)+IF(J31="", 0, 45)+IF(J32="", 0, 60)+IF(J33="", 0, 110)+IF(J34="", 0, 115)+IF(J35="", 0, 45)+IF(J36="", 0, 40)+IF(J37="", 0, 60)+IF(J38="", 0, 40)+IF(J39="", 0, 60)+IF(J40="", 0, 60)+IF(J41="", 0, 50)+IF(OR(J41="", W11=FALSE), 0, 16.666666)+IF(J42="", 0, 150)+IF(OR(J42="", W11=FALSE), 0, 50)+IF(J43="", 0, 100)+IF(J44="", 0, 40)+IF(J45="", 0, 60)+IF(J46="", 0, 40)+IF(J47="", 0, 60))</f>
        <v>0</v>
      </c>
      <c r="W11" s="28" t="b">
        <v>0</v>
      </c>
    </row>
    <row r="12" spans="2:31" ht="15.75" customHeight="1" thickBot="1">
      <c r="K12" s="53"/>
      <c r="L12" s="54"/>
      <c r="M12" s="54"/>
      <c r="N12" s="54"/>
      <c r="O12" s="54"/>
      <c r="P12" s="55"/>
      <c r="R12" s="15"/>
      <c r="S12" s="2">
        <f t="shared" si="0"/>
        <v>0</v>
      </c>
      <c r="T12" s="2">
        <f>IF(K15="", 0, 6)+IF(K16="", 0, 24)+IF(K17="", 0, 16)+IF(K18="", 0, 0)+IF(K19="", 0, 3)+IF(K20="", 0, 3)+IF(K21="", 0, 3)+IF(K22="", 0, 3)+IF(K23="", 0, 3)+IF(K24="", 0, 3)+IF(K25="", 0, 3)+IF(K26="", 0, 3)+IF(K27="", 0, 3)+IF(K28="", 0, 3)+IF(K29="", 0, 3)+IF(K30="", 0, 3)+IF(K31="", 0, 3)+IF(K32="", 0, 3)+IF(K33="", 0, 3)+IF(K34="", 0, 3)+IF(K35="", 0, 3)+IF(K36="", 0, 3)+IF(K37="", 0, 3)+IF(K38="", 0, 3)+IF(K39="", 0, 3)+IF(K40="", 0, 3)+IF(K41="", 0, 3)+IF(K43="", 0, 3)</f>
        <v>0</v>
      </c>
      <c r="U12" s="2">
        <f>IF(K44="", 0, 2)+IF(K45="", 0, 2)+IF(K46="", 0, 2)+IF(K47="", 0, 2)</f>
        <v>0</v>
      </c>
      <c r="V12" s="10">
        <f>IF(W12=FALSE, 1, 1.5)*(IF(K15="", 0, 75)+IF(K16="", 0, 250)+IF(K17="", 0, 200)+IF(K18="", 0, 10)+IF(K19="", 0, 100)+IF(K20="", 0, 5)+IF(K21="", 0, 10)+IF(K22="", 0, 25)+IF(K23="", 0, 65)+IF(K24="", 0, 30)+IF(K25="", 0, 25)+IF(K26="", 0, 60)+IF(K27="", 0, 20)+IF(K28="", 0, 25)+IF(K29="", 0, 60)+IF(K30="", 0, 60)+IF(K31="", 0, 45)+IF(K32="", 0, 60)+IF(K33="", 0, 110)+IF(K34="", 0, 115)+IF(K35="", 0, 45)+IF(K36="", 0, 40)+IF(K37="", 0, 60)+IF(K38="", 0, 40)+IF(K39="", 0, 60)+IF(K40="", 0, 60)+IF(K41="", 0, 50)+IF(OR(K41="", AE4=FALSE), 0, 16.666666)+IF(K42="", 0, 150)+IF(OR(K42="", AE4=FALSE), 0, 50)+IF(K43="", 0, 100)+IF(K44="", 0, 40)+IF(K45="", 0, 60)+IF(K46="", 0, 40)+IF(K47="", 0, 60))</f>
        <v>0</v>
      </c>
      <c r="W12" s="28" t="b">
        <v>0</v>
      </c>
    </row>
    <row r="13" spans="2:31" ht="15.75" customHeight="1" thickBot="1">
      <c r="L13" s="53"/>
      <c r="M13" s="54"/>
      <c r="N13" s="56"/>
      <c r="O13" s="56"/>
      <c r="P13" s="56"/>
      <c r="Q13" s="57"/>
      <c r="R13" s="16"/>
      <c r="S13" s="2">
        <f t="shared" si="0"/>
        <v>0</v>
      </c>
      <c r="T13" s="2">
        <f>IF(L15="", 0, 6)+IF(L16="", 0, 24)+IF(L17="", 0, 12)+IF(L18="", 0, 0)+IF(L19="", 0, 3)+IF(L20="", 0, 3)+IF(L21="", 0, 3)+IF(L22="", 0, 3)+IF(L23="", 0, 3)+IF(L24="", 0, 3)+IF(L25="", 0, 3)+IF(L26="", 0, 3)+IF(L27="", 0, 3)+IF(L28="", 0, 3)+IF(L29="", 0, 3)+IF(L30="", 0, 3)+IF(L31="", 0, 3)+IF(L32="", 0, 3)+IF(L33="", 0, 3)+IF(L34="", 0, 3)+IF(L35="", 0, 3)+IF(L36="", 0, 3)+IF(L37="", 0, 3)+IF(L38="", 0, 3)+IF(L39="", 0, 3)+IF(L40="", 0, 3)+IF(L41="", 0, 3)+IF(L43="", 0, 3)</f>
        <v>0</v>
      </c>
      <c r="U13" s="2">
        <f>IF(L44="", 0, 2)+IF(L45="", 0, 2)+IF(L46="", 0, 2)+IF(L47="", 0, 2)</f>
        <v>0</v>
      </c>
      <c r="V13" s="10">
        <f>IF(W13=FALSE, 1, 1.5)*(IF(L15="", 0, 75)+IF(L16="", 0, 250)+IF(L17="", 0, 200)+IF(L18="", 0, 10)+IF(L19="", 0, 100)+IF(L20="", 0, 5)+IF(L21="", 0, 10)+IF(L22="", 0, 25)+IF(L23="", 0, 65)+IF(L24="", 0, 30)+IF(L25="", 0, 25)+IF(L26="", 0, 60)+IF(L27="", 0, 20)+IF(L28="", 0, 25)+IF(L29="", 0, 60)+IF(L30="", 0, 60)+IF(L31="", 0, 45)+IF(L32="", 0, 60)+IF(L33="", 0, 110)+IF(L34="", 0, 115)+IF(L35="", 0, 45)+IF(L36="", 0, 40)+IF(L37="", 0, 60)+IF(L38="", 0, 40)+IF(L39="", 0, 60)+IF(L40="", 0, 60)+IF(L41="", 0, 50)+IF(OR(L41="", AF4=FALSE), 0, 16.666666)+IF(L42="", 0, 150)+IF(OR(L42="", AF4=FALSE), 0, 50)+IF(L43="", 0, 100)+IF(L44="", 0, 40)+IF(L45="", 0, 60)+IF(L46="", 0, 40)+IF(L47="", 0, 60))</f>
        <v>0</v>
      </c>
      <c r="W13" s="28" t="b">
        <v>0</v>
      </c>
    </row>
    <row r="14" spans="2:31" ht="15.75" customHeight="1" thickBot="1">
      <c r="M14" s="3" t="s">
        <v>25</v>
      </c>
      <c r="R14" s="15"/>
    </row>
    <row r="15" spans="2:31" ht="15.75" thickBot="1">
      <c r="B15" s="4" t="s">
        <v>58</v>
      </c>
      <c r="C15" s="12"/>
      <c r="D15" s="13"/>
      <c r="E15" s="13"/>
      <c r="F15" s="13"/>
      <c r="G15" s="13"/>
      <c r="H15" s="13"/>
      <c r="I15" s="13"/>
      <c r="J15" s="13"/>
      <c r="K15" s="13"/>
      <c r="L15" s="14"/>
      <c r="M15" s="7">
        <v>75</v>
      </c>
    </row>
    <row r="16" spans="2:31" ht="15.75" thickBot="1">
      <c r="B16" s="4" t="s">
        <v>52</v>
      </c>
      <c r="C16" s="12"/>
      <c r="D16" s="13"/>
      <c r="E16" s="13"/>
      <c r="F16" s="13"/>
      <c r="G16" s="13"/>
      <c r="H16" s="13"/>
      <c r="I16" s="13"/>
      <c r="J16" s="13"/>
      <c r="K16" s="13"/>
      <c r="L16" s="14"/>
      <c r="M16" s="7">
        <v>250</v>
      </c>
      <c r="N16" s="29"/>
      <c r="O16" s="30" t="s">
        <v>45</v>
      </c>
      <c r="P16" s="53"/>
      <c r="Q16" s="56"/>
      <c r="R16" s="56"/>
      <c r="S16" s="56"/>
      <c r="T16" s="56"/>
      <c r="U16" s="56"/>
      <c r="V16" s="57"/>
    </row>
    <row r="17" spans="2:23" ht="15.75" thickBot="1">
      <c r="B17" s="4" t="s">
        <v>53</v>
      </c>
      <c r="C17" s="12"/>
      <c r="D17" s="13"/>
      <c r="E17" s="13"/>
      <c r="F17" s="13"/>
      <c r="G17" s="13"/>
      <c r="H17" s="13"/>
      <c r="I17" s="13"/>
      <c r="J17" s="13"/>
      <c r="K17" s="13"/>
      <c r="L17" s="14"/>
      <c r="M17" s="7">
        <v>200</v>
      </c>
      <c r="N17" s="29"/>
      <c r="O17" s="30" t="s">
        <v>24</v>
      </c>
      <c r="P17" s="53"/>
      <c r="Q17" s="56"/>
      <c r="R17" s="56"/>
      <c r="S17" s="56"/>
      <c r="T17" s="56"/>
      <c r="U17" s="56"/>
      <c r="V17" s="57"/>
    </row>
    <row r="18" spans="2:23" ht="15.75" thickBot="1">
      <c r="B18" s="4" t="s">
        <v>57</v>
      </c>
      <c r="C18" s="12"/>
      <c r="D18" s="13"/>
      <c r="E18" s="13"/>
      <c r="F18" s="13"/>
      <c r="G18" s="13"/>
      <c r="H18" s="13"/>
      <c r="I18" s="13"/>
      <c r="J18" s="13"/>
      <c r="K18" s="13"/>
      <c r="L18" s="14"/>
      <c r="M18" s="7">
        <v>10</v>
      </c>
      <c r="N18" s="29"/>
      <c r="O18" s="30" t="s">
        <v>15</v>
      </c>
      <c r="P18" s="53"/>
      <c r="Q18" s="56"/>
      <c r="R18" s="56"/>
      <c r="S18" s="56"/>
      <c r="T18" s="56"/>
      <c r="U18" s="56"/>
      <c r="V18" s="57"/>
    </row>
    <row r="19" spans="2:23" ht="15.75" thickBot="1">
      <c r="B19" s="5" t="s">
        <v>21</v>
      </c>
      <c r="C19" s="12"/>
      <c r="D19" s="13"/>
      <c r="E19" s="13"/>
      <c r="F19" s="13"/>
      <c r="G19" s="13"/>
      <c r="H19" s="13"/>
      <c r="I19" s="13"/>
      <c r="J19" s="13"/>
      <c r="K19" s="13"/>
      <c r="L19" s="14"/>
      <c r="M19" s="7">
        <v>100</v>
      </c>
      <c r="N19" s="29"/>
      <c r="O19" s="29"/>
      <c r="P19" s="64"/>
      <c r="Q19" s="65"/>
      <c r="R19" s="65"/>
      <c r="S19" s="65"/>
      <c r="T19" s="65"/>
      <c r="U19" s="65"/>
      <c r="V19" s="66"/>
    </row>
    <row r="20" spans="2:23" ht="15.75" thickBot="1">
      <c r="B20" s="5" t="s">
        <v>6</v>
      </c>
      <c r="C20" s="12"/>
      <c r="D20" s="13"/>
      <c r="E20" s="13"/>
      <c r="F20" s="13"/>
      <c r="G20" s="13"/>
      <c r="H20" s="13"/>
      <c r="I20" s="13"/>
      <c r="J20" s="13"/>
      <c r="K20" s="13"/>
      <c r="L20" s="14"/>
      <c r="M20" s="7">
        <v>5</v>
      </c>
      <c r="N20" s="29"/>
      <c r="O20" s="30" t="s">
        <v>16</v>
      </c>
      <c r="P20" s="53"/>
      <c r="Q20" s="56"/>
      <c r="R20" s="56"/>
      <c r="S20" s="56"/>
      <c r="T20" s="56"/>
      <c r="U20" s="56"/>
      <c r="V20" s="57"/>
    </row>
    <row r="21" spans="2:23" ht="15.75" thickBot="1">
      <c r="B21" s="5" t="s">
        <v>7</v>
      </c>
      <c r="C21" s="12"/>
      <c r="D21" s="13"/>
      <c r="E21" s="13"/>
      <c r="F21" s="13"/>
      <c r="G21" s="13"/>
      <c r="H21" s="13"/>
      <c r="I21" s="13"/>
      <c r="J21" s="13"/>
      <c r="K21" s="13"/>
      <c r="L21" s="14"/>
      <c r="M21" s="7">
        <v>10</v>
      </c>
      <c r="N21" s="29"/>
      <c r="O21" s="30" t="s">
        <v>17</v>
      </c>
      <c r="P21" s="53"/>
      <c r="Q21" s="56"/>
      <c r="R21" s="56"/>
      <c r="S21" s="56"/>
      <c r="T21" s="56"/>
      <c r="U21" s="56"/>
      <c r="V21" s="57"/>
    </row>
    <row r="22" spans="2:23" ht="15.75" thickBot="1">
      <c r="B22" s="6" t="s">
        <v>4</v>
      </c>
      <c r="C22" s="12"/>
      <c r="D22" s="13"/>
      <c r="E22" s="13"/>
      <c r="F22" s="13"/>
      <c r="G22" s="13"/>
      <c r="H22" s="13"/>
      <c r="I22" s="13"/>
      <c r="J22" s="13"/>
      <c r="K22" s="13"/>
      <c r="L22" s="14"/>
      <c r="M22" s="7">
        <v>25</v>
      </c>
      <c r="N22" s="29"/>
      <c r="O22" s="30" t="s">
        <v>23</v>
      </c>
      <c r="P22" s="53"/>
      <c r="Q22" s="56"/>
      <c r="R22" s="56"/>
      <c r="S22" s="56"/>
      <c r="T22" s="56"/>
      <c r="U22" s="56"/>
      <c r="V22" s="57"/>
    </row>
    <row r="23" spans="2:23" ht="15.75" thickBot="1">
      <c r="B23" s="6" t="s">
        <v>18</v>
      </c>
      <c r="C23" s="12"/>
      <c r="D23" s="13"/>
      <c r="E23" s="13"/>
      <c r="F23" s="13"/>
      <c r="G23" s="13"/>
      <c r="H23" s="13"/>
      <c r="I23" s="13"/>
      <c r="J23" s="13"/>
      <c r="K23" s="13"/>
      <c r="L23" s="14"/>
      <c r="M23" s="7">
        <v>65</v>
      </c>
    </row>
    <row r="24" spans="2:23" ht="15.75" thickBot="1">
      <c r="B24" s="5" t="s">
        <v>8</v>
      </c>
      <c r="C24" s="12"/>
      <c r="D24" s="13"/>
      <c r="E24" s="13"/>
      <c r="F24" s="13"/>
      <c r="G24" s="13"/>
      <c r="H24" s="13"/>
      <c r="I24" s="13"/>
      <c r="J24" s="13"/>
      <c r="K24" s="13"/>
      <c r="L24" s="14"/>
      <c r="M24" s="7">
        <v>30</v>
      </c>
      <c r="W24" s="1"/>
    </row>
    <row r="25" spans="2:23" ht="16.5" thickBot="1">
      <c r="B25" s="5" t="s">
        <v>9</v>
      </c>
      <c r="C25" s="12"/>
      <c r="D25" s="13"/>
      <c r="E25" s="13"/>
      <c r="F25" s="13"/>
      <c r="G25" s="13"/>
      <c r="H25" s="13"/>
      <c r="I25" s="13"/>
      <c r="J25" s="13"/>
      <c r="K25" s="13"/>
      <c r="L25" s="14"/>
      <c r="M25" s="7">
        <v>25</v>
      </c>
      <c r="O25" s="17" t="s">
        <v>41</v>
      </c>
      <c r="P25" s="18"/>
      <c r="Q25" s="18"/>
      <c r="R25" s="18"/>
      <c r="S25" s="18"/>
      <c r="T25" s="18"/>
      <c r="U25" s="19"/>
      <c r="V25" s="20"/>
    </row>
    <row r="26" spans="2:23" ht="16.5" thickBot="1">
      <c r="B26" s="6" t="s">
        <v>20</v>
      </c>
      <c r="C26" s="12"/>
      <c r="D26" s="13"/>
      <c r="E26" s="13"/>
      <c r="F26" s="13"/>
      <c r="G26" s="13"/>
      <c r="H26" s="13"/>
      <c r="I26" s="13"/>
      <c r="J26" s="13"/>
      <c r="K26" s="13"/>
      <c r="L26" s="14"/>
      <c r="M26" s="7">
        <v>60</v>
      </c>
      <c r="O26" s="20" t="s">
        <v>42</v>
      </c>
      <c r="P26" s="21"/>
      <c r="Q26" s="21"/>
      <c r="R26" s="21"/>
      <c r="S26" s="21"/>
      <c r="T26" s="21"/>
      <c r="U26" s="22"/>
      <c r="V26" s="20"/>
    </row>
    <row r="27" spans="2:23" ht="16.5" thickBot="1">
      <c r="B27" s="5" t="s">
        <v>5</v>
      </c>
      <c r="C27" s="12"/>
      <c r="D27" s="13"/>
      <c r="E27" s="13"/>
      <c r="F27" s="13"/>
      <c r="G27" s="13"/>
      <c r="H27" s="13"/>
      <c r="I27" s="13"/>
      <c r="J27" s="13"/>
      <c r="K27" s="13"/>
      <c r="L27" s="14"/>
      <c r="M27" s="7">
        <v>20</v>
      </c>
      <c r="O27" s="20" t="s">
        <v>43</v>
      </c>
      <c r="P27" s="21"/>
      <c r="Q27" s="21"/>
      <c r="R27" s="21"/>
      <c r="S27" s="21"/>
      <c r="T27" s="21"/>
      <c r="U27" s="22"/>
      <c r="V27" s="20"/>
    </row>
    <row r="28" spans="2:23" ht="16.5" thickBot="1">
      <c r="B28" s="6" t="s">
        <v>10</v>
      </c>
      <c r="C28" s="12"/>
      <c r="D28" s="13"/>
      <c r="E28" s="13"/>
      <c r="F28" s="13"/>
      <c r="G28" s="13"/>
      <c r="H28" s="13"/>
      <c r="I28" s="13"/>
      <c r="J28" s="13"/>
      <c r="K28" s="13"/>
      <c r="L28" s="14"/>
      <c r="M28" s="7">
        <v>25</v>
      </c>
      <c r="O28" s="20" t="s">
        <v>44</v>
      </c>
      <c r="P28" s="21"/>
      <c r="Q28" s="21"/>
      <c r="R28" s="21"/>
      <c r="S28" s="21"/>
      <c r="T28" s="21"/>
      <c r="U28" s="22"/>
      <c r="V28" s="20"/>
    </row>
    <row r="29" spans="2:23" ht="15.75" thickBot="1">
      <c r="B29" s="6" t="s">
        <v>26</v>
      </c>
      <c r="C29" s="12"/>
      <c r="D29" s="13"/>
      <c r="E29" s="13"/>
      <c r="F29" s="13"/>
      <c r="G29" s="13"/>
      <c r="H29" s="13"/>
      <c r="I29" s="13"/>
      <c r="J29" s="13"/>
      <c r="K29" s="13"/>
      <c r="L29" s="14"/>
      <c r="M29" s="7">
        <v>60</v>
      </c>
      <c r="O29" s="23"/>
      <c r="P29" s="24"/>
      <c r="Q29" s="24"/>
      <c r="R29" s="24"/>
      <c r="S29" s="24"/>
      <c r="T29" s="24"/>
      <c r="U29" s="25"/>
      <c r="V29" s="26"/>
    </row>
    <row r="30" spans="2:23" ht="15.75" thickBot="1">
      <c r="B30" s="6" t="s">
        <v>31</v>
      </c>
      <c r="C30" s="12"/>
      <c r="D30" s="13"/>
      <c r="E30" s="13"/>
      <c r="F30" s="13"/>
      <c r="G30" s="13"/>
      <c r="H30" s="13"/>
      <c r="I30" s="13"/>
      <c r="J30" s="13"/>
      <c r="K30" s="13"/>
      <c r="L30" s="14"/>
      <c r="M30" s="7">
        <v>60</v>
      </c>
    </row>
    <row r="31" spans="2:23" ht="15.75" thickBot="1">
      <c r="B31" s="6" t="s">
        <v>28</v>
      </c>
      <c r="C31" s="12"/>
      <c r="D31" s="13"/>
      <c r="E31" s="13"/>
      <c r="F31" s="13"/>
      <c r="G31" s="13"/>
      <c r="H31" s="13"/>
      <c r="I31" s="13"/>
      <c r="J31" s="13"/>
      <c r="K31" s="13"/>
      <c r="L31" s="14"/>
      <c r="M31" s="7">
        <v>45</v>
      </c>
    </row>
    <row r="32" spans="2:23" ht="15.75" thickBot="1">
      <c r="B32" s="6" t="s">
        <v>11</v>
      </c>
      <c r="C32" s="12"/>
      <c r="D32" s="13"/>
      <c r="E32" s="13"/>
      <c r="F32" s="13"/>
      <c r="G32" s="13"/>
      <c r="H32" s="13"/>
      <c r="I32" s="13"/>
      <c r="J32" s="13"/>
      <c r="K32" s="13"/>
      <c r="L32" s="14"/>
      <c r="M32" s="7">
        <v>60</v>
      </c>
    </row>
    <row r="33" spans="2:22" ht="15.75" thickBot="1">
      <c r="B33" s="5" t="s">
        <v>27</v>
      </c>
      <c r="C33" s="12"/>
      <c r="D33" s="13"/>
      <c r="E33" s="13"/>
      <c r="F33" s="13"/>
      <c r="G33" s="13"/>
      <c r="H33" s="13"/>
      <c r="I33" s="13"/>
      <c r="J33" s="13"/>
      <c r="K33" s="13"/>
      <c r="L33" s="14"/>
      <c r="M33" s="7">
        <v>110</v>
      </c>
    </row>
    <row r="34" spans="2:22" ht="15.75" thickBot="1">
      <c r="B34" s="5" t="s">
        <v>29</v>
      </c>
      <c r="C34" s="12"/>
      <c r="D34" s="13"/>
      <c r="E34" s="13"/>
      <c r="F34" s="13"/>
      <c r="G34" s="13"/>
      <c r="H34" s="13"/>
      <c r="I34" s="13"/>
      <c r="J34" s="13"/>
      <c r="K34" s="13"/>
      <c r="L34" s="14"/>
      <c r="M34" s="7">
        <v>115</v>
      </c>
    </row>
    <row r="35" spans="2:22" ht="15.75" thickBot="1">
      <c r="B35" s="5" t="s">
        <v>35</v>
      </c>
      <c r="C35" s="12"/>
      <c r="D35" s="13"/>
      <c r="E35" s="13"/>
      <c r="F35" s="13"/>
      <c r="G35" s="13"/>
      <c r="H35" s="13"/>
      <c r="I35" s="13"/>
      <c r="J35" s="13"/>
      <c r="K35" s="13"/>
      <c r="L35" s="14"/>
      <c r="M35" s="7">
        <v>45</v>
      </c>
    </row>
    <row r="36" spans="2:22" ht="15.75" thickBot="1">
      <c r="B36" s="6" t="s">
        <v>0</v>
      </c>
      <c r="C36" s="12"/>
      <c r="D36" s="13"/>
      <c r="E36" s="13"/>
      <c r="F36" s="13"/>
      <c r="G36" s="13"/>
      <c r="H36" s="13"/>
      <c r="I36" s="13"/>
      <c r="J36" s="13"/>
      <c r="K36" s="13"/>
      <c r="L36" s="14"/>
      <c r="M36" s="7">
        <v>40</v>
      </c>
      <c r="U36" t="s">
        <v>32</v>
      </c>
    </row>
    <row r="37" spans="2:22" ht="15.75" thickBot="1">
      <c r="B37" s="6" t="s">
        <v>51</v>
      </c>
      <c r="C37" s="12"/>
      <c r="D37" s="13"/>
      <c r="E37" s="13"/>
      <c r="F37" s="13"/>
      <c r="G37" s="13"/>
      <c r="H37" s="13"/>
      <c r="I37" s="13"/>
      <c r="J37" s="13"/>
      <c r="K37" s="13"/>
      <c r="L37" s="14"/>
      <c r="M37" s="7">
        <v>60</v>
      </c>
    </row>
    <row r="38" spans="2:22" ht="15.75" thickBot="1">
      <c r="B38" s="6" t="s">
        <v>1</v>
      </c>
      <c r="C38" s="12"/>
      <c r="D38" s="13"/>
      <c r="E38" s="13"/>
      <c r="F38" s="13"/>
      <c r="G38" s="13"/>
      <c r="H38" s="13"/>
      <c r="I38" s="13"/>
      <c r="J38" s="13"/>
      <c r="K38" s="13"/>
      <c r="L38" s="14"/>
      <c r="M38" s="7">
        <v>40</v>
      </c>
      <c r="O38" s="63" t="s">
        <v>49</v>
      </c>
      <c r="P38" s="63"/>
      <c r="Q38" s="63"/>
      <c r="R38" s="63"/>
      <c r="S38" s="63"/>
      <c r="T38" s="63"/>
      <c r="U38" s="63"/>
      <c r="V38" s="63"/>
    </row>
    <row r="39" spans="2:22" ht="15.75" thickBot="1">
      <c r="B39" s="6" t="s">
        <v>2</v>
      </c>
      <c r="C39" s="12"/>
      <c r="D39" s="13"/>
      <c r="E39" s="13"/>
      <c r="F39" s="13"/>
      <c r="G39" s="13"/>
      <c r="H39" s="13"/>
      <c r="I39" s="13"/>
      <c r="J39" s="13"/>
      <c r="K39" s="13"/>
      <c r="L39" s="14"/>
      <c r="M39" s="7">
        <v>60</v>
      </c>
      <c r="O39" s="59" t="s">
        <v>50</v>
      </c>
      <c r="P39" s="59"/>
      <c r="Q39" s="59"/>
      <c r="R39" s="59"/>
      <c r="S39" s="59"/>
      <c r="T39" s="59"/>
      <c r="U39" s="59"/>
      <c r="V39" s="31"/>
    </row>
    <row r="40" spans="2:22" ht="15.75" thickBot="1">
      <c r="B40" s="6" t="s">
        <v>3</v>
      </c>
      <c r="C40" s="12"/>
      <c r="D40" s="13"/>
      <c r="E40" s="13"/>
      <c r="F40" s="13"/>
      <c r="G40" s="13"/>
      <c r="H40" s="13"/>
      <c r="I40" s="13"/>
      <c r="J40" s="13"/>
      <c r="K40" s="13"/>
      <c r="L40" s="14"/>
      <c r="M40" s="35">
        <v>60</v>
      </c>
      <c r="N40" s="36" t="s">
        <v>56</v>
      </c>
      <c r="O40" s="37"/>
      <c r="P40" s="37"/>
      <c r="Q40" s="39"/>
      <c r="R40" s="39"/>
      <c r="S40" s="39"/>
      <c r="T40" s="39"/>
      <c r="U40" s="39"/>
      <c r="V40" s="40"/>
    </row>
    <row r="41" spans="2:22" ht="15.75" thickBot="1">
      <c r="B41" s="32" t="s">
        <v>54</v>
      </c>
      <c r="C41" s="12"/>
      <c r="D41" s="13"/>
      <c r="E41" s="13"/>
      <c r="F41" s="13"/>
      <c r="G41" s="13"/>
      <c r="H41" s="13"/>
      <c r="I41" s="13"/>
      <c r="J41" s="13"/>
      <c r="K41" s="13"/>
      <c r="L41" s="14"/>
      <c r="M41" s="35">
        <v>50</v>
      </c>
      <c r="N41" s="41"/>
      <c r="O41" s="42"/>
      <c r="P41" s="42"/>
      <c r="Q41" s="42"/>
      <c r="R41" s="42"/>
      <c r="S41" s="42"/>
      <c r="T41" s="42"/>
      <c r="U41" s="42"/>
      <c r="V41" s="43"/>
    </row>
    <row r="42" spans="2:22" ht="15.75" thickBot="1">
      <c r="B42" s="5" t="s">
        <v>55</v>
      </c>
      <c r="C42" s="12"/>
      <c r="D42" s="13"/>
      <c r="E42" s="13"/>
      <c r="F42" s="13"/>
      <c r="G42" s="13"/>
      <c r="H42" s="13"/>
      <c r="I42" s="13"/>
      <c r="J42" s="13"/>
      <c r="K42" s="13"/>
      <c r="L42" s="14"/>
      <c r="M42" s="35">
        <v>150</v>
      </c>
      <c r="N42" s="41"/>
      <c r="O42" s="42"/>
      <c r="P42" s="42"/>
      <c r="Q42" s="42"/>
      <c r="R42" s="42"/>
      <c r="S42" s="42"/>
      <c r="T42" s="42"/>
      <c r="U42" s="42"/>
      <c r="V42" s="43"/>
    </row>
    <row r="43" spans="2:22" ht="15.75" thickBot="1">
      <c r="B43" s="6" t="s">
        <v>46</v>
      </c>
      <c r="C43" s="12"/>
      <c r="D43" s="13"/>
      <c r="E43" s="13"/>
      <c r="F43" s="13"/>
      <c r="G43" s="13"/>
      <c r="H43" s="13"/>
      <c r="I43" s="13"/>
      <c r="J43" s="13"/>
      <c r="K43" s="13"/>
      <c r="L43" s="14"/>
      <c r="M43" s="35">
        <v>100</v>
      </c>
      <c r="N43" s="41"/>
      <c r="O43" s="42"/>
      <c r="P43" s="42"/>
      <c r="Q43" s="42"/>
      <c r="R43" s="42"/>
      <c r="S43" s="42"/>
      <c r="T43" s="42"/>
      <c r="U43" s="42"/>
      <c r="V43" s="43"/>
    </row>
    <row r="44" spans="2:22" ht="15.75" thickBot="1">
      <c r="B44" s="5" t="s">
        <v>19</v>
      </c>
      <c r="C44" s="12"/>
      <c r="D44" s="13"/>
      <c r="E44" s="13"/>
      <c r="F44" s="13"/>
      <c r="G44" s="13"/>
      <c r="H44" s="13"/>
      <c r="I44" s="13"/>
      <c r="J44" s="13"/>
      <c r="K44" s="13"/>
      <c r="L44" s="14"/>
      <c r="M44" s="35">
        <v>40</v>
      </c>
      <c r="N44" s="41"/>
      <c r="O44" s="42"/>
      <c r="P44" s="42"/>
      <c r="Q44" s="42"/>
      <c r="R44" s="42"/>
      <c r="S44" s="42"/>
      <c r="T44" s="42"/>
      <c r="U44" s="42"/>
      <c r="V44" s="43"/>
    </row>
    <row r="45" spans="2:22" ht="15.75" thickBot="1">
      <c r="B45" s="5" t="s">
        <v>34</v>
      </c>
      <c r="C45" s="12"/>
      <c r="D45" s="13"/>
      <c r="E45" s="13"/>
      <c r="F45" s="13"/>
      <c r="G45" s="13"/>
      <c r="H45" s="13"/>
      <c r="I45" s="13"/>
      <c r="J45" s="13"/>
      <c r="K45" s="13"/>
      <c r="L45" s="14"/>
      <c r="M45" s="35">
        <v>60</v>
      </c>
      <c r="N45" s="41"/>
      <c r="O45" s="42"/>
      <c r="P45" s="42"/>
      <c r="Q45" s="42"/>
      <c r="R45" s="42"/>
      <c r="S45" s="42"/>
      <c r="T45" s="42"/>
      <c r="U45" s="42"/>
      <c r="V45" s="43"/>
    </row>
    <row r="46" spans="2:22" ht="15.75" thickBot="1">
      <c r="B46" s="5" t="s">
        <v>30</v>
      </c>
      <c r="C46" s="12"/>
      <c r="D46" s="13"/>
      <c r="E46" s="13"/>
      <c r="F46" s="13"/>
      <c r="G46" s="13"/>
      <c r="H46" s="13"/>
      <c r="I46" s="13"/>
      <c r="J46" s="13"/>
      <c r="K46" s="13"/>
      <c r="L46" s="14"/>
      <c r="M46" s="35">
        <v>40</v>
      </c>
      <c r="N46" s="41"/>
      <c r="O46" s="42"/>
      <c r="P46" s="42"/>
      <c r="Q46" s="42"/>
      <c r="R46" s="42"/>
      <c r="S46" s="42"/>
      <c r="T46" s="42"/>
      <c r="U46" s="42"/>
      <c r="V46" s="43"/>
    </row>
    <row r="47" spans="2:22" ht="15.75" thickBot="1">
      <c r="B47" s="5" t="s">
        <v>33</v>
      </c>
      <c r="C47" s="12"/>
      <c r="D47" s="13"/>
      <c r="E47" s="13"/>
      <c r="F47" s="13"/>
      <c r="G47" s="13"/>
      <c r="H47" s="13"/>
      <c r="I47" s="13"/>
      <c r="J47" s="13"/>
      <c r="K47" s="13"/>
      <c r="L47" s="14"/>
      <c r="M47" s="35">
        <v>60</v>
      </c>
      <c r="N47" s="41"/>
      <c r="O47" s="42"/>
      <c r="P47" s="42"/>
      <c r="Q47" s="42"/>
      <c r="R47" s="42"/>
      <c r="S47" s="42"/>
      <c r="T47" s="42"/>
      <c r="U47" s="42"/>
      <c r="V47" s="43"/>
    </row>
    <row r="48" spans="2:22">
      <c r="B48" s="11"/>
      <c r="N48" s="41"/>
      <c r="O48" s="42"/>
      <c r="P48" s="42"/>
      <c r="Q48" s="42"/>
      <c r="R48" s="42"/>
      <c r="S48" s="42"/>
      <c r="T48" s="42"/>
      <c r="U48" s="42"/>
      <c r="V48" s="43"/>
    </row>
    <row r="49" spans="2:22">
      <c r="N49" s="44"/>
      <c r="O49" s="45"/>
      <c r="P49" s="45"/>
      <c r="Q49" s="45"/>
      <c r="R49" s="45"/>
      <c r="S49" s="45"/>
      <c r="T49" s="45"/>
      <c r="U49" s="45"/>
      <c r="V49" s="46"/>
    </row>
    <row r="50" spans="2:22">
      <c r="B50" s="33" t="s">
        <v>47</v>
      </c>
      <c r="V50" s="34" t="s">
        <v>48</v>
      </c>
    </row>
  </sheetData>
  <sheetProtection password="9B74" sheet="1" objects="1" scenarios="1" selectLockedCells="1"/>
  <mergeCells count="24">
    <mergeCell ref="Q2:T2"/>
    <mergeCell ref="B1:S1"/>
    <mergeCell ref="U2:V2"/>
    <mergeCell ref="G8:L8"/>
    <mergeCell ref="H9:M9"/>
    <mergeCell ref="C3:H3"/>
    <mergeCell ref="C4:H4"/>
    <mergeCell ref="D5:I5"/>
    <mergeCell ref="E6:J6"/>
    <mergeCell ref="F7:K7"/>
    <mergeCell ref="N41:V49"/>
    <mergeCell ref="I10:N10"/>
    <mergeCell ref="J11:O11"/>
    <mergeCell ref="K12:P12"/>
    <mergeCell ref="L13:Q13"/>
    <mergeCell ref="P21:V21"/>
    <mergeCell ref="P22:V22"/>
    <mergeCell ref="O38:V38"/>
    <mergeCell ref="O39:U39"/>
    <mergeCell ref="P16:V16"/>
    <mergeCell ref="P17:V17"/>
    <mergeCell ref="P18:V18"/>
    <mergeCell ref="P19:V19"/>
    <mergeCell ref="P20:V20"/>
  </mergeCells>
  <hyperlinks>
    <hyperlink ref="V50" r:id="rId1"/>
  </hyperlinks>
  <pageMargins left="0" right="0" top="0" bottom="0" header="0" footer="0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A26" sqref="A26"/>
    </sheetView>
  </sheetViews>
  <sheetFormatPr defaultRowHeight="15"/>
  <sheetData>
    <row r="1" spans="1:1">
      <c r="A1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zandblilla@charter.net</cp:lastModifiedBy>
  <cp:lastPrinted>2022-02-23T21:44:35Z</cp:lastPrinted>
  <dcterms:created xsi:type="dcterms:W3CDTF">2022-01-31T02:06:36Z</dcterms:created>
  <dcterms:modified xsi:type="dcterms:W3CDTF">2022-05-13T19:02:52Z</dcterms:modified>
</cp:coreProperties>
</file>