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31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Sheet1!$A$2:$M$38</definedName>
  </definedNames>
  <calcPr calcId="124519"/>
</workbook>
</file>

<file path=xl/calcChain.xml><?xml version="1.0" encoding="utf-8"?>
<calcChain xmlns="http://schemas.openxmlformats.org/spreadsheetml/2006/main">
  <c r="J16" i="1"/>
  <c r="K16" s="1"/>
  <c r="J17"/>
  <c r="K17" s="1"/>
  <c r="J18"/>
  <c r="J19"/>
  <c r="K19" s="1"/>
  <c r="J20"/>
  <c r="K20" s="1"/>
  <c r="J21"/>
  <c r="K21" s="1"/>
  <c r="J22"/>
  <c r="K22" s="1"/>
  <c r="J23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15"/>
  <c r="K15" s="1"/>
  <c r="L16"/>
  <c r="L17"/>
  <c r="L18"/>
  <c r="L19"/>
  <c r="L20"/>
  <c r="L21"/>
  <c r="L22"/>
  <c r="L23"/>
  <c r="L24"/>
  <c r="L25"/>
  <c r="L26"/>
  <c r="L27"/>
  <c r="L28"/>
  <c r="L29"/>
  <c r="L30"/>
  <c r="L31"/>
  <c r="L15"/>
  <c r="K18"/>
  <c r="K23"/>
  <c r="AB16"/>
  <c r="AB17"/>
  <c r="AB18"/>
  <c r="AB19"/>
  <c r="AB20"/>
  <c r="AB21"/>
  <c r="AB22"/>
  <c r="AB23"/>
  <c r="AB24"/>
  <c r="AB25"/>
  <c r="AB26"/>
  <c r="AB27"/>
  <c r="AB28"/>
  <c r="AB29"/>
  <c r="AB30"/>
  <c r="AB15"/>
  <c r="AA16"/>
  <c r="AA17"/>
  <c r="AA18"/>
  <c r="AA19"/>
  <c r="AA20"/>
  <c r="AC20" s="1"/>
  <c r="AA21"/>
  <c r="AC21" s="1"/>
  <c r="AA22"/>
  <c r="AA23"/>
  <c r="AA24"/>
  <c r="AC24" s="1"/>
  <c r="AA25"/>
  <c r="AA26"/>
  <c r="AA27"/>
  <c r="AA28"/>
  <c r="AA29"/>
  <c r="AA30"/>
  <c r="AA31"/>
  <c r="AA15"/>
  <c r="AB31"/>
  <c r="AC16" l="1"/>
  <c r="AC17"/>
  <c r="AC27"/>
  <c r="AC29"/>
  <c r="AC30"/>
  <c r="AC19"/>
  <c r="AC31"/>
  <c r="AC23"/>
  <c r="AC15"/>
  <c r="AC22"/>
  <c r="AC26"/>
  <c r="AC18"/>
  <c r="AC25"/>
  <c r="AC28"/>
  <c r="J33"/>
  <c r="J34"/>
  <c r="K33"/>
</calcChain>
</file>

<file path=xl/sharedStrings.xml><?xml version="1.0" encoding="utf-8"?>
<sst xmlns="http://schemas.openxmlformats.org/spreadsheetml/2006/main" count="67" uniqueCount="52">
  <si>
    <t>Sample ID</t>
  </si>
  <si>
    <t>Variety</t>
  </si>
  <si>
    <t>AAR</t>
  </si>
  <si>
    <t xml:space="preserve">grams </t>
  </si>
  <si>
    <t>Address:</t>
  </si>
  <si>
    <t>Phone:</t>
  </si>
  <si>
    <t>Email:</t>
  </si>
  <si>
    <t>Contact:</t>
  </si>
  <si>
    <t>Total $</t>
  </si>
  <si>
    <t>Note:  Coupon Codes must be valid at time of submission, and discount will be given when invoiced.</t>
  </si>
  <si>
    <t>Cost</t>
  </si>
  <si>
    <t>oz</t>
  </si>
  <si>
    <t>Total Oil</t>
  </si>
  <si>
    <t>Weight</t>
  </si>
  <si>
    <t>Sum</t>
  </si>
  <si>
    <t>GC+ Oil</t>
  </si>
  <si>
    <t>Dry Matter</t>
  </si>
  <si>
    <t>Moisture/</t>
  </si>
  <si>
    <t>Coupon:</t>
  </si>
  <si>
    <t>1 oz.</t>
  </si>
  <si>
    <t xml:space="preserve"> Total Sample </t>
  </si>
  <si>
    <t>Free!</t>
  </si>
  <si>
    <t>(Only)</t>
  </si>
  <si>
    <t>M</t>
  </si>
  <si>
    <t>PD</t>
  </si>
  <si>
    <t>Testing</t>
  </si>
  <si>
    <t>Needed for Testing</t>
  </si>
  <si>
    <t>Comprehensive</t>
  </si>
  <si>
    <t>2517 Advance Rd. Ste A</t>
  </si>
  <si>
    <t>Madison, WI 53718</t>
  </si>
  <si>
    <t>Hop Acids</t>
  </si>
  <si>
    <t xml:space="preserve">HSI </t>
  </si>
  <si>
    <t>Acids &amp; Oil</t>
  </si>
  <si>
    <t>Acids, Oil &amp;</t>
  </si>
  <si>
    <t xml:space="preserve">Aroma </t>
  </si>
  <si>
    <t>Quality (AQ)</t>
  </si>
  <si>
    <t>HSI + H2O/</t>
  </si>
  <si>
    <t>(AQ), Moisture,</t>
  </si>
  <si>
    <t xml:space="preserve">Oil </t>
  </si>
  <si>
    <t xml:space="preserve">Hop </t>
  </si>
  <si>
    <t>Content</t>
  </si>
  <si>
    <t>Hop Testing Packages</t>
  </si>
  <si>
    <t xml:space="preserve">(For best results ship wet samples 2 day or overnight) </t>
  </si>
  <si>
    <t>Send samples to the Lab</t>
  </si>
  <si>
    <t>www.aarlab.com</t>
  </si>
  <si>
    <t>oz.</t>
  </si>
  <si>
    <t>Business Name:</t>
  </si>
  <si>
    <t>Dry Matter, ID</t>
  </si>
  <si>
    <t>Acids, Oil,HSI</t>
  </si>
  <si>
    <t>AAR LAB - HOPS SAMPLE SUBMISSION FORM - 2021</t>
  </si>
  <si>
    <t>30+ Compounds</t>
  </si>
  <si>
    <t>3 oz.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</si>
</sst>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10" xfId="0" applyBorder="1" applyProtection="1"/>
    <xf numFmtId="6" fontId="0" fillId="0" borderId="0" xfId="0" applyNumberFormat="1" applyBorder="1" applyAlignment="1" applyProtection="1">
      <alignment horizontal="center"/>
      <protection hidden="1"/>
    </xf>
    <xf numFmtId="6" fontId="0" fillId="0" borderId="0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3" xfId="0" applyBorder="1" applyProtection="1"/>
    <xf numFmtId="0" fontId="0" fillId="0" borderId="1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8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1" xfId="0" applyBorder="1" applyProtection="1"/>
    <xf numFmtId="0" fontId="0" fillId="0" borderId="32" xfId="0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39" xfId="0" applyBorder="1" applyProtection="1"/>
    <xf numFmtId="0" fontId="0" fillId="0" borderId="40" xfId="0" applyBorder="1" applyAlignment="1" applyProtection="1">
      <alignment horizontal="center"/>
      <protection hidden="1"/>
    </xf>
    <xf numFmtId="0" fontId="0" fillId="0" borderId="19" xfId="0" applyBorder="1" applyProtection="1">
      <protection locked="0"/>
    </xf>
    <xf numFmtId="0" fontId="8" fillId="0" borderId="20" xfId="0" applyFont="1" applyBorder="1" applyAlignment="1" applyProtection="1">
      <alignment horizontal="center"/>
      <protection hidden="1"/>
    </xf>
    <xf numFmtId="0" fontId="10" fillId="0" borderId="5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3" fillId="0" borderId="5" xfId="0" applyFont="1" applyBorder="1" applyAlignment="1" applyProtection="1">
      <alignment horizontal="right"/>
    </xf>
    <xf numFmtId="0" fontId="0" fillId="0" borderId="37" xfId="0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8" fillId="0" borderId="40" xfId="0" applyFont="1" applyBorder="1" applyProtection="1"/>
    <xf numFmtId="0" fontId="0" fillId="0" borderId="36" xfId="0" applyBorder="1" applyProtection="1">
      <protection hidden="1"/>
    </xf>
    <xf numFmtId="0" fontId="0" fillId="0" borderId="29" xfId="0" applyBorder="1" applyProtection="1"/>
    <xf numFmtId="0" fontId="1" fillId="0" borderId="8" xfId="0" applyFont="1" applyBorder="1" applyProtection="1">
      <protection hidden="1"/>
    </xf>
    <xf numFmtId="0" fontId="1" fillId="0" borderId="28" xfId="0" applyFont="1" applyBorder="1" applyAlignment="1" applyProtection="1">
      <alignment horizontal="left"/>
      <protection hidden="1"/>
    </xf>
    <xf numFmtId="0" fontId="1" fillId="0" borderId="29" xfId="0" applyFont="1" applyBorder="1" applyAlignment="1" applyProtection="1">
      <alignment horizontal="left"/>
      <protection hidden="1"/>
    </xf>
    <xf numFmtId="0" fontId="8" fillId="0" borderId="26" xfId="0" applyFont="1" applyBorder="1" applyAlignment="1" applyProtection="1">
      <alignment horizontal="center"/>
    </xf>
    <xf numFmtId="0" fontId="12" fillId="0" borderId="0" xfId="1" applyBorder="1" applyAlignment="1" applyProtection="1">
      <protection hidden="1"/>
    </xf>
    <xf numFmtId="0" fontId="12" fillId="0" borderId="5" xfId="1" applyBorder="1" applyAlignment="1" applyProtection="1">
      <protection hidden="1"/>
    </xf>
    <xf numFmtId="0" fontId="0" fillId="0" borderId="44" xfId="0" applyFill="1" applyBorder="1" applyAlignment="1" applyProtection="1">
      <alignment horizontal="center"/>
      <protection hidden="1"/>
    </xf>
    <xf numFmtId="164" fontId="0" fillId="0" borderId="45" xfId="0" applyNumberFormat="1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 horizontal="center"/>
      <protection hidden="1"/>
    </xf>
    <xf numFmtId="0" fontId="6" fillId="0" borderId="43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2</xdr:row>
      <xdr:rowOff>76200</xdr:rowOff>
    </xdr:from>
    <xdr:to>
      <xdr:col>2</xdr:col>
      <xdr:colOff>476249</xdr:colOff>
      <xdr:row>6</xdr:row>
      <xdr:rowOff>160084</xdr:rowOff>
    </xdr:to>
    <xdr:pic>
      <xdr:nvPicPr>
        <xdr:cNvPr id="1025" name="Picture 1" descr="logo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4" y="285750"/>
          <a:ext cx="1647825" cy="845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32</xdr:row>
      <xdr:rowOff>104775</xdr:rowOff>
    </xdr:from>
    <xdr:to>
      <xdr:col>3</xdr:col>
      <xdr:colOff>733425</xdr:colOff>
      <xdr:row>32</xdr:row>
      <xdr:rowOff>114300</xdr:rowOff>
    </xdr:to>
    <xdr:cxnSp macro="">
      <xdr:nvCxnSpPr>
        <xdr:cNvPr id="6" name="Straight Arrow Connector 5"/>
        <xdr:cNvCxnSpPr/>
      </xdr:nvCxnSpPr>
      <xdr:spPr>
        <a:xfrm flipV="1">
          <a:off x="2486025" y="6105525"/>
          <a:ext cx="657225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6</xdr:row>
      <xdr:rowOff>85725</xdr:rowOff>
    </xdr:from>
    <xdr:to>
      <xdr:col>2</xdr:col>
      <xdr:colOff>781050</xdr:colOff>
      <xdr:row>9</xdr:row>
      <xdr:rowOff>161925</xdr:rowOff>
    </xdr:to>
    <xdr:sp macro="" textlink="">
      <xdr:nvSpPr>
        <xdr:cNvPr id="8" name="Oval 7"/>
        <xdr:cNvSpPr/>
      </xdr:nvSpPr>
      <xdr:spPr>
        <a:xfrm>
          <a:off x="914400" y="1057275"/>
          <a:ext cx="1333500" cy="676275"/>
        </a:xfrm>
        <a:prstGeom prst="ellipse">
          <a:avLst/>
        </a:prstGeom>
        <a:solidFill>
          <a:sysClr val="window" lastClr="FFFFFF"/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Best Pre-Harvest</a:t>
          </a:r>
          <a:r>
            <a:rPr lang="en-US" sz="1100" i="1" baseline="0">
              <a:solidFill>
                <a:sysClr val="windowText" lastClr="000000"/>
              </a:solidFill>
            </a:rPr>
            <a:t> Test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114300</xdr:colOff>
      <xdr:row>9</xdr:row>
      <xdr:rowOff>57150</xdr:rowOff>
    </xdr:to>
    <xdr:cxnSp macro="">
      <xdr:nvCxnSpPr>
        <xdr:cNvPr id="11" name="Straight Arrow Connector 10"/>
        <xdr:cNvCxnSpPr/>
      </xdr:nvCxnSpPr>
      <xdr:spPr>
        <a:xfrm>
          <a:off x="1971675" y="1371600"/>
          <a:ext cx="5524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9</xdr:row>
      <xdr:rowOff>38100</xdr:rowOff>
    </xdr:from>
    <xdr:to>
      <xdr:col>2</xdr:col>
      <xdr:colOff>371475</xdr:colOff>
      <xdr:row>12</xdr:row>
      <xdr:rowOff>133350</xdr:rowOff>
    </xdr:to>
    <xdr:sp macro="" textlink="">
      <xdr:nvSpPr>
        <xdr:cNvPr id="15" name="Oval 14"/>
        <xdr:cNvSpPr/>
      </xdr:nvSpPr>
      <xdr:spPr>
        <a:xfrm>
          <a:off x="504825" y="1609725"/>
          <a:ext cx="1333500" cy="676275"/>
        </a:xfrm>
        <a:prstGeom prst="ellipse">
          <a:avLst/>
        </a:prstGeom>
        <a:solidFill>
          <a:sysClr val="window" lastClr="FFFFFF"/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Place an X for each test </a:t>
          </a:r>
        </a:p>
      </xdr:txBody>
    </xdr:sp>
    <xdr:clientData/>
  </xdr:twoCellAnchor>
  <xdr:twoCellAnchor>
    <xdr:from>
      <xdr:col>2</xdr:col>
      <xdr:colOff>114300</xdr:colOff>
      <xdr:row>10</xdr:row>
      <xdr:rowOff>171450</xdr:rowOff>
    </xdr:from>
    <xdr:to>
      <xdr:col>3</xdr:col>
      <xdr:colOff>142875</xdr:colOff>
      <xdr:row>14</xdr:row>
      <xdr:rowOff>104775</xdr:rowOff>
    </xdr:to>
    <xdr:cxnSp macro="">
      <xdr:nvCxnSpPr>
        <xdr:cNvPr id="20" name="Straight Arrow Connector 19"/>
        <xdr:cNvCxnSpPr/>
      </xdr:nvCxnSpPr>
      <xdr:spPr>
        <a:xfrm>
          <a:off x="1581150" y="1933575"/>
          <a:ext cx="971550" cy="723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arlab.com/" TargetMode="External"/><Relationship Id="rId1" Type="http://schemas.openxmlformats.org/officeDocument/2006/relationships/hyperlink" Target="http://www.aarlab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showGridLines="0" tabSelected="1" workbookViewId="0">
      <selection activeCell="I22" sqref="I22"/>
    </sheetView>
  </sheetViews>
  <sheetFormatPr defaultRowHeight="15"/>
  <cols>
    <col min="1" max="1" width="2.28515625" style="6" customWidth="1"/>
    <col min="2" max="2" width="18.7109375" style="6" customWidth="1"/>
    <col min="3" max="3" width="14.140625" style="6" customWidth="1"/>
    <col min="4" max="5" width="11.28515625" style="6" customWidth="1"/>
    <col min="6" max="6" width="11.5703125" style="6" customWidth="1"/>
    <col min="7" max="7" width="15" style="6" customWidth="1"/>
    <col min="8" max="8" width="10.140625" style="6" customWidth="1"/>
    <col min="9" max="9" width="10" style="6" customWidth="1"/>
    <col min="10" max="10" width="9.7109375" style="6" customWidth="1"/>
    <col min="11" max="11" width="7.85546875" style="6" customWidth="1"/>
    <col min="12" max="12" width="7" style="6" customWidth="1"/>
    <col min="13" max="13" width="5.7109375" style="6" customWidth="1"/>
    <col min="14" max="16384" width="9.140625" style="6"/>
  </cols>
  <sheetData>
    <row r="1" spans="1:29" ht="7.5" customHeight="1" thickBot="1"/>
    <row r="2" spans="1:29" ht="18.75" customHeight="1" thickBot="1">
      <c r="B2" s="87" t="s">
        <v>49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29">
      <c r="A3" s="7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6"/>
    </row>
    <row r="4" spans="1:29">
      <c r="A4" s="73"/>
      <c r="B4" s="7"/>
      <c r="C4" s="7"/>
      <c r="D4" s="8" t="s">
        <v>46</v>
      </c>
      <c r="E4" s="100"/>
      <c r="F4" s="100"/>
      <c r="G4" s="100"/>
      <c r="H4" s="8" t="s">
        <v>7</v>
      </c>
      <c r="I4" s="100"/>
      <c r="J4" s="100"/>
      <c r="K4" s="100"/>
      <c r="L4" s="100"/>
      <c r="M4" s="46"/>
    </row>
    <row r="5" spans="1:29">
      <c r="A5" s="73"/>
      <c r="B5" s="7"/>
      <c r="C5" s="7"/>
      <c r="D5" s="8" t="s">
        <v>4</v>
      </c>
      <c r="E5" s="101"/>
      <c r="F5" s="101"/>
      <c r="G5" s="101"/>
      <c r="H5" s="8" t="s">
        <v>6</v>
      </c>
      <c r="I5" s="103"/>
      <c r="J5" s="103"/>
      <c r="K5" s="103"/>
      <c r="L5" s="103"/>
      <c r="M5" s="46"/>
      <c r="N5" s="7"/>
      <c r="O5" s="7"/>
      <c r="P5" s="7"/>
      <c r="Q5" s="7"/>
      <c r="R5" s="7"/>
    </row>
    <row r="6" spans="1:29">
      <c r="A6" s="73"/>
      <c r="B6" s="7"/>
      <c r="C6" s="7"/>
      <c r="D6" s="7"/>
      <c r="E6" s="101"/>
      <c r="F6" s="101"/>
      <c r="G6" s="101"/>
      <c r="H6" s="8" t="s">
        <v>5</v>
      </c>
      <c r="I6" s="101"/>
      <c r="J6" s="101"/>
      <c r="K6" s="101"/>
      <c r="L6" s="101"/>
      <c r="M6" s="46"/>
      <c r="N6" s="7"/>
      <c r="O6" s="7"/>
      <c r="P6" s="7"/>
      <c r="Q6" s="7"/>
      <c r="R6" s="7"/>
    </row>
    <row r="7" spans="1:29" ht="15.75" thickBot="1">
      <c r="A7" s="73"/>
      <c r="B7" s="7"/>
      <c r="C7" s="7"/>
      <c r="D7" s="7"/>
      <c r="E7" s="102"/>
      <c r="F7" s="102"/>
      <c r="G7" s="102"/>
      <c r="H7" s="9" t="s">
        <v>18</v>
      </c>
      <c r="I7" s="104"/>
      <c r="J7" s="104"/>
      <c r="K7" s="104"/>
      <c r="L7" s="104"/>
      <c r="M7" s="46"/>
      <c r="N7" s="7"/>
      <c r="O7" s="7"/>
      <c r="P7" s="7"/>
      <c r="Q7" s="7"/>
      <c r="R7" s="7"/>
    </row>
    <row r="8" spans="1:29" ht="15.75" thickBot="1">
      <c r="A8" s="73"/>
      <c r="D8" s="105" t="s">
        <v>41</v>
      </c>
      <c r="E8" s="106"/>
      <c r="F8" s="106"/>
      <c r="G8" s="107"/>
      <c r="H8" s="12"/>
      <c r="I8" s="12"/>
      <c r="J8" s="12"/>
      <c r="K8" s="12"/>
      <c r="L8" s="12"/>
      <c r="M8" s="5"/>
      <c r="N8" s="7"/>
      <c r="O8" s="7"/>
      <c r="P8" s="7"/>
      <c r="Q8" s="7"/>
      <c r="R8" s="7"/>
    </row>
    <row r="9" spans="1:29" ht="15.75" thickBot="1">
      <c r="A9" s="73"/>
      <c r="D9" s="13" t="s">
        <v>30</v>
      </c>
      <c r="E9" s="55" t="s">
        <v>32</v>
      </c>
      <c r="F9" s="30" t="s">
        <v>33</v>
      </c>
      <c r="G9" s="84" t="s">
        <v>27</v>
      </c>
      <c r="H9" s="65" t="s">
        <v>39</v>
      </c>
      <c r="I9" s="58"/>
      <c r="J9" s="7"/>
      <c r="L9" s="12"/>
      <c r="M9" s="46"/>
      <c r="O9" s="7"/>
    </row>
    <row r="10" spans="1:29">
      <c r="A10" s="73"/>
      <c r="B10" s="72"/>
      <c r="C10" s="74"/>
      <c r="D10" s="49" t="s">
        <v>31</v>
      </c>
      <c r="E10" s="49" t="s">
        <v>31</v>
      </c>
      <c r="F10" s="77" t="s">
        <v>34</v>
      </c>
      <c r="G10" s="52" t="s">
        <v>48</v>
      </c>
      <c r="H10" s="66" t="s">
        <v>38</v>
      </c>
      <c r="I10" s="59" t="s">
        <v>17</v>
      </c>
      <c r="J10" s="7"/>
      <c r="L10" s="12"/>
      <c r="M10" s="46"/>
      <c r="O10" s="7"/>
    </row>
    <row r="11" spans="1:29" ht="15.75" thickBot="1">
      <c r="A11" s="73"/>
      <c r="B11" s="7"/>
      <c r="D11" s="49" t="s">
        <v>21</v>
      </c>
      <c r="E11" s="49" t="s">
        <v>21</v>
      </c>
      <c r="F11" s="77" t="s">
        <v>35</v>
      </c>
      <c r="G11" s="52" t="s">
        <v>37</v>
      </c>
      <c r="H11" s="66" t="s">
        <v>40</v>
      </c>
      <c r="I11" s="59" t="s">
        <v>16</v>
      </c>
      <c r="J11" s="53"/>
      <c r="K11" s="53"/>
      <c r="L11" s="12"/>
      <c r="M11" s="46"/>
    </row>
    <row r="12" spans="1:29">
      <c r="A12" s="73"/>
      <c r="B12" s="75"/>
      <c r="C12" s="76"/>
      <c r="D12" s="49" t="s">
        <v>17</v>
      </c>
      <c r="E12" s="49" t="s">
        <v>17</v>
      </c>
      <c r="F12" s="49" t="s">
        <v>36</v>
      </c>
      <c r="G12" s="52" t="s">
        <v>47</v>
      </c>
      <c r="H12" s="56" t="s">
        <v>17</v>
      </c>
      <c r="I12" s="57" t="s">
        <v>25</v>
      </c>
      <c r="J12" s="94" t="s">
        <v>20</v>
      </c>
      <c r="K12" s="95"/>
      <c r="L12" s="50"/>
      <c r="M12" s="46"/>
    </row>
    <row r="13" spans="1:29" ht="15.75" thickBot="1">
      <c r="A13" s="73"/>
      <c r="B13" s="21"/>
      <c r="C13" s="21"/>
      <c r="D13" s="49" t="s">
        <v>16</v>
      </c>
      <c r="E13" s="49" t="s">
        <v>16</v>
      </c>
      <c r="F13" s="49" t="s">
        <v>16</v>
      </c>
      <c r="G13" s="85" t="s">
        <v>50</v>
      </c>
      <c r="H13" s="67" t="s">
        <v>16</v>
      </c>
      <c r="I13" s="57" t="s">
        <v>22</v>
      </c>
      <c r="J13" s="98" t="s">
        <v>26</v>
      </c>
      <c r="K13" s="99"/>
      <c r="L13" s="51"/>
      <c r="M13" s="46"/>
      <c r="O13" s="7"/>
    </row>
    <row r="14" spans="1:29" ht="15.75" thickBot="1">
      <c r="B14" s="61" t="s">
        <v>0</v>
      </c>
      <c r="C14" s="61" t="s">
        <v>1</v>
      </c>
      <c r="D14" s="29" t="s">
        <v>19</v>
      </c>
      <c r="E14" s="29" t="s">
        <v>51</v>
      </c>
      <c r="F14" s="29" t="s">
        <v>51</v>
      </c>
      <c r="G14" s="29" t="s">
        <v>51</v>
      </c>
      <c r="H14" s="29" t="s">
        <v>51</v>
      </c>
      <c r="I14" s="29" t="s">
        <v>19</v>
      </c>
      <c r="J14" s="70" t="s">
        <v>3</v>
      </c>
      <c r="K14" s="70" t="s">
        <v>45</v>
      </c>
      <c r="L14" s="45" t="s">
        <v>10</v>
      </c>
      <c r="M14" s="46"/>
      <c r="N14" s="7"/>
      <c r="AA14" s="3" t="s">
        <v>12</v>
      </c>
      <c r="AB14" s="39" t="s">
        <v>15</v>
      </c>
      <c r="AC14" s="39" t="s">
        <v>14</v>
      </c>
    </row>
    <row r="15" spans="1:29">
      <c r="B15" s="60"/>
      <c r="C15" s="60"/>
      <c r="D15" s="27"/>
      <c r="E15" s="28"/>
      <c r="F15" s="28"/>
      <c r="G15" s="41"/>
      <c r="H15" s="54"/>
      <c r="I15" s="44"/>
      <c r="J15" s="68">
        <f>IF(D15="",0,30)+IF(E15="",0,100)+IF(F15="",0,100)+IF(G15="",0,100)+IF(H15="",0,100)+IF(I15="",0,30)</f>
        <v>0</v>
      </c>
      <c r="K15" s="69">
        <f>J15*0.033</f>
        <v>0</v>
      </c>
      <c r="L15" s="47">
        <f>IF(D15="",0,35)+IF(E15="",0,60)+IF(F15="",0,85)+IF(G15="",0,115)+IF(H15="",0,30)+IF(I15="",0,10)</f>
        <v>0</v>
      </c>
      <c r="M15" s="46"/>
      <c r="AA15" s="4">
        <f t="shared" ref="AA15:AA30" si="0">IF(F15="",0,200)</f>
        <v>0</v>
      </c>
      <c r="AB15" s="40">
        <f t="shared" ref="AB15:AB30" si="1">IF(G15="",0,200)</f>
        <v>0</v>
      </c>
      <c r="AC15" s="19">
        <f>AA15+AB15</f>
        <v>0</v>
      </c>
    </row>
    <row r="16" spans="1:29">
      <c r="B16" s="1"/>
      <c r="C16" s="1"/>
      <c r="D16" s="22"/>
      <c r="E16" s="2"/>
      <c r="F16" s="2"/>
      <c r="G16" s="42"/>
      <c r="H16" s="42"/>
      <c r="I16" s="23"/>
      <c r="J16" s="68">
        <f t="shared" ref="J16:J31" si="2">IF(D16="",0,30)+IF(E16="",0,100)+IF(F16="",0,100)+IF(G16="",0,100)+IF(H16="",0,100)+IF(I16="",0,30)</f>
        <v>0</v>
      </c>
      <c r="K16" s="69">
        <f t="shared" ref="K16:K31" si="3">J16*0.033</f>
        <v>0</v>
      </c>
      <c r="L16" s="47">
        <f t="shared" ref="L16:L31" si="4">IF(D16="",0,35)+IF(E16="",0,60)+IF(F16="",0,85)+IF(G16="",0,115)+IF(H16="",0,30)+IF(I16="",0,10)</f>
        <v>0</v>
      </c>
      <c r="M16" s="46"/>
      <c r="AA16" s="15">
        <f t="shared" si="0"/>
        <v>0</v>
      </c>
      <c r="AB16" s="5">
        <f t="shared" si="1"/>
        <v>0</v>
      </c>
      <c r="AC16" s="19">
        <f t="shared" ref="AC16:AC31" si="5">AA16+AB16</f>
        <v>0</v>
      </c>
    </row>
    <row r="17" spans="2:29">
      <c r="B17" s="1"/>
      <c r="C17" s="1"/>
      <c r="D17" s="22"/>
      <c r="E17" s="2"/>
      <c r="F17" s="2"/>
      <c r="G17" s="42"/>
      <c r="H17" s="42"/>
      <c r="I17" s="23"/>
      <c r="J17" s="68">
        <f t="shared" si="2"/>
        <v>0</v>
      </c>
      <c r="K17" s="69">
        <f t="shared" si="3"/>
        <v>0</v>
      </c>
      <c r="L17" s="47">
        <f t="shared" si="4"/>
        <v>0</v>
      </c>
      <c r="M17" s="46"/>
      <c r="AA17" s="15">
        <f t="shared" si="0"/>
        <v>0</v>
      </c>
      <c r="AB17" s="5">
        <f t="shared" si="1"/>
        <v>0</v>
      </c>
      <c r="AC17" s="19">
        <f t="shared" si="5"/>
        <v>0</v>
      </c>
    </row>
    <row r="18" spans="2:29">
      <c r="B18" s="1"/>
      <c r="C18" s="1"/>
      <c r="D18" s="22"/>
      <c r="E18" s="2"/>
      <c r="F18" s="2"/>
      <c r="G18" s="42"/>
      <c r="H18" s="42"/>
      <c r="I18" s="23"/>
      <c r="J18" s="68">
        <f t="shared" si="2"/>
        <v>0</v>
      </c>
      <c r="K18" s="69">
        <f t="shared" si="3"/>
        <v>0</v>
      </c>
      <c r="L18" s="47">
        <f t="shared" si="4"/>
        <v>0</v>
      </c>
      <c r="M18" s="46"/>
      <c r="AA18" s="15">
        <f t="shared" si="0"/>
        <v>0</v>
      </c>
      <c r="AB18" s="5">
        <f t="shared" si="1"/>
        <v>0</v>
      </c>
      <c r="AC18" s="19">
        <f t="shared" si="5"/>
        <v>0</v>
      </c>
    </row>
    <row r="19" spans="2:29">
      <c r="B19" s="1"/>
      <c r="C19" s="1"/>
      <c r="D19" s="22"/>
      <c r="E19" s="2"/>
      <c r="F19" s="2"/>
      <c r="G19" s="42"/>
      <c r="H19" s="42"/>
      <c r="I19" s="23"/>
      <c r="J19" s="68">
        <f t="shared" si="2"/>
        <v>0</v>
      </c>
      <c r="K19" s="69">
        <f t="shared" si="3"/>
        <v>0</v>
      </c>
      <c r="L19" s="47">
        <f t="shared" si="4"/>
        <v>0</v>
      </c>
      <c r="M19" s="46"/>
      <c r="AA19" s="15">
        <f t="shared" si="0"/>
        <v>0</v>
      </c>
      <c r="AB19" s="5">
        <f t="shared" si="1"/>
        <v>0</v>
      </c>
      <c r="AC19" s="19">
        <f t="shared" si="5"/>
        <v>0</v>
      </c>
    </row>
    <row r="20" spans="2:29">
      <c r="B20" s="1"/>
      <c r="C20" s="1"/>
      <c r="D20" s="22"/>
      <c r="E20" s="2"/>
      <c r="F20" s="2"/>
      <c r="G20" s="42"/>
      <c r="H20" s="42"/>
      <c r="I20" s="23"/>
      <c r="J20" s="68">
        <f t="shared" si="2"/>
        <v>0</v>
      </c>
      <c r="K20" s="69">
        <f t="shared" si="3"/>
        <v>0</v>
      </c>
      <c r="L20" s="47">
        <f t="shared" si="4"/>
        <v>0</v>
      </c>
      <c r="M20" s="46"/>
      <c r="AA20" s="15">
        <f t="shared" si="0"/>
        <v>0</v>
      </c>
      <c r="AB20" s="5">
        <f t="shared" si="1"/>
        <v>0</v>
      </c>
      <c r="AC20" s="19">
        <f t="shared" si="5"/>
        <v>0</v>
      </c>
    </row>
    <row r="21" spans="2:29">
      <c r="B21" s="1"/>
      <c r="C21" s="1"/>
      <c r="D21" s="22"/>
      <c r="E21" s="2"/>
      <c r="F21" s="2"/>
      <c r="G21" s="42"/>
      <c r="H21" s="42"/>
      <c r="I21" s="23"/>
      <c r="J21" s="68">
        <f t="shared" si="2"/>
        <v>0</v>
      </c>
      <c r="K21" s="69">
        <f t="shared" si="3"/>
        <v>0</v>
      </c>
      <c r="L21" s="47">
        <f t="shared" si="4"/>
        <v>0</v>
      </c>
      <c r="M21" s="46"/>
      <c r="O21" s="86"/>
      <c r="P21" s="86"/>
      <c r="AA21" s="15">
        <f t="shared" si="0"/>
        <v>0</v>
      </c>
      <c r="AB21" s="5">
        <f t="shared" si="1"/>
        <v>0</v>
      </c>
      <c r="AC21" s="19">
        <f t="shared" si="5"/>
        <v>0</v>
      </c>
    </row>
    <row r="22" spans="2:29">
      <c r="B22" s="1"/>
      <c r="C22" s="1"/>
      <c r="D22" s="22"/>
      <c r="E22" s="2"/>
      <c r="F22" s="2"/>
      <c r="G22" s="42"/>
      <c r="H22" s="42"/>
      <c r="I22" s="23"/>
      <c r="J22" s="68">
        <f t="shared" si="2"/>
        <v>0</v>
      </c>
      <c r="K22" s="69">
        <f t="shared" si="3"/>
        <v>0</v>
      </c>
      <c r="L22" s="47">
        <f t="shared" si="4"/>
        <v>0</v>
      </c>
      <c r="M22" s="46"/>
      <c r="AA22" s="15">
        <f t="shared" si="0"/>
        <v>0</v>
      </c>
      <c r="AB22" s="5">
        <f t="shared" si="1"/>
        <v>0</v>
      </c>
      <c r="AC22" s="19">
        <f t="shared" si="5"/>
        <v>0</v>
      </c>
    </row>
    <row r="23" spans="2:29">
      <c r="B23" s="1"/>
      <c r="C23" s="1"/>
      <c r="D23" s="22"/>
      <c r="E23" s="2"/>
      <c r="F23" s="2"/>
      <c r="G23" s="42"/>
      <c r="H23" s="42"/>
      <c r="I23" s="23"/>
      <c r="J23" s="68">
        <f t="shared" si="2"/>
        <v>0</v>
      </c>
      <c r="K23" s="69">
        <f t="shared" si="3"/>
        <v>0</v>
      </c>
      <c r="L23" s="47">
        <f t="shared" si="4"/>
        <v>0</v>
      </c>
      <c r="M23" s="46"/>
      <c r="AA23" s="15">
        <f t="shared" si="0"/>
        <v>0</v>
      </c>
      <c r="AB23" s="5">
        <f t="shared" si="1"/>
        <v>0</v>
      </c>
      <c r="AC23" s="19">
        <f t="shared" si="5"/>
        <v>0</v>
      </c>
    </row>
    <row r="24" spans="2:29">
      <c r="B24" s="1"/>
      <c r="C24" s="1"/>
      <c r="D24" s="22"/>
      <c r="E24" s="2"/>
      <c r="F24" s="2"/>
      <c r="G24" s="42"/>
      <c r="H24" s="42"/>
      <c r="I24" s="23"/>
      <c r="J24" s="68">
        <f t="shared" si="2"/>
        <v>0</v>
      </c>
      <c r="K24" s="69">
        <f t="shared" si="3"/>
        <v>0</v>
      </c>
      <c r="L24" s="47">
        <f t="shared" si="4"/>
        <v>0</v>
      </c>
      <c r="M24" s="46"/>
      <c r="AA24" s="15">
        <f t="shared" si="0"/>
        <v>0</v>
      </c>
      <c r="AB24" s="5">
        <f t="shared" si="1"/>
        <v>0</v>
      </c>
      <c r="AC24" s="19">
        <f t="shared" si="5"/>
        <v>0</v>
      </c>
    </row>
    <row r="25" spans="2:29">
      <c r="B25" s="1"/>
      <c r="C25" s="1"/>
      <c r="D25" s="22"/>
      <c r="E25" s="2"/>
      <c r="F25" s="2"/>
      <c r="G25" s="42"/>
      <c r="H25" s="42"/>
      <c r="I25" s="23"/>
      <c r="J25" s="68">
        <f t="shared" si="2"/>
        <v>0</v>
      </c>
      <c r="K25" s="69">
        <f t="shared" si="3"/>
        <v>0</v>
      </c>
      <c r="L25" s="47">
        <f t="shared" si="4"/>
        <v>0</v>
      </c>
      <c r="M25" s="46"/>
      <c r="AA25" s="15">
        <f t="shared" si="0"/>
        <v>0</v>
      </c>
      <c r="AB25" s="5">
        <f t="shared" si="1"/>
        <v>0</v>
      </c>
      <c r="AC25" s="19">
        <f t="shared" si="5"/>
        <v>0</v>
      </c>
    </row>
    <row r="26" spans="2:29">
      <c r="B26" s="1"/>
      <c r="C26" s="1"/>
      <c r="D26" s="22"/>
      <c r="E26" s="2"/>
      <c r="F26" s="2"/>
      <c r="G26" s="42"/>
      <c r="H26" s="42"/>
      <c r="I26" s="23"/>
      <c r="J26" s="68">
        <f t="shared" si="2"/>
        <v>0</v>
      </c>
      <c r="K26" s="69">
        <f t="shared" si="3"/>
        <v>0</v>
      </c>
      <c r="L26" s="47">
        <f t="shared" si="4"/>
        <v>0</v>
      </c>
      <c r="M26" s="46"/>
      <c r="AA26" s="15">
        <f t="shared" si="0"/>
        <v>0</v>
      </c>
      <c r="AB26" s="5">
        <f t="shared" si="1"/>
        <v>0</v>
      </c>
      <c r="AC26" s="19">
        <f t="shared" si="5"/>
        <v>0</v>
      </c>
    </row>
    <row r="27" spans="2:29">
      <c r="B27" s="1"/>
      <c r="C27" s="1"/>
      <c r="D27" s="22"/>
      <c r="E27" s="2"/>
      <c r="F27" s="2"/>
      <c r="G27" s="42"/>
      <c r="H27" s="42"/>
      <c r="I27" s="23"/>
      <c r="J27" s="68">
        <f t="shared" si="2"/>
        <v>0</v>
      </c>
      <c r="K27" s="69">
        <f t="shared" si="3"/>
        <v>0</v>
      </c>
      <c r="L27" s="47">
        <f t="shared" si="4"/>
        <v>0</v>
      </c>
      <c r="M27" s="46"/>
      <c r="AA27" s="15">
        <f t="shared" si="0"/>
        <v>0</v>
      </c>
      <c r="AB27" s="5">
        <f t="shared" si="1"/>
        <v>0</v>
      </c>
      <c r="AC27" s="19">
        <f t="shared" si="5"/>
        <v>0</v>
      </c>
    </row>
    <row r="28" spans="2:29">
      <c r="B28" s="1"/>
      <c r="C28" s="1"/>
      <c r="D28" s="22"/>
      <c r="E28" s="2"/>
      <c r="F28" s="2"/>
      <c r="G28" s="42"/>
      <c r="H28" s="42"/>
      <c r="I28" s="23"/>
      <c r="J28" s="68">
        <f t="shared" si="2"/>
        <v>0</v>
      </c>
      <c r="K28" s="69">
        <f t="shared" si="3"/>
        <v>0</v>
      </c>
      <c r="L28" s="47">
        <f t="shared" si="4"/>
        <v>0</v>
      </c>
      <c r="M28" s="46"/>
      <c r="AA28" s="15">
        <f t="shared" si="0"/>
        <v>0</v>
      </c>
      <c r="AB28" s="5">
        <f t="shared" si="1"/>
        <v>0</v>
      </c>
      <c r="AC28" s="19">
        <f t="shared" si="5"/>
        <v>0</v>
      </c>
    </row>
    <row r="29" spans="2:29">
      <c r="B29" s="1"/>
      <c r="C29" s="1"/>
      <c r="D29" s="22"/>
      <c r="E29" s="2"/>
      <c r="F29" s="2"/>
      <c r="G29" s="42"/>
      <c r="H29" s="42"/>
      <c r="I29" s="23"/>
      <c r="J29" s="68">
        <f t="shared" si="2"/>
        <v>0</v>
      </c>
      <c r="K29" s="69">
        <f t="shared" si="3"/>
        <v>0</v>
      </c>
      <c r="L29" s="47">
        <f t="shared" si="4"/>
        <v>0</v>
      </c>
      <c r="M29" s="46"/>
      <c r="AA29" s="15">
        <f t="shared" si="0"/>
        <v>0</v>
      </c>
      <c r="AB29" s="5">
        <f t="shared" si="1"/>
        <v>0</v>
      </c>
      <c r="AC29" s="19">
        <f t="shared" si="5"/>
        <v>0</v>
      </c>
    </row>
    <row r="30" spans="2:29">
      <c r="B30" s="1"/>
      <c r="C30" s="1"/>
      <c r="D30" s="22"/>
      <c r="E30" s="2"/>
      <c r="F30" s="2"/>
      <c r="G30" s="42"/>
      <c r="H30" s="42"/>
      <c r="I30" s="23"/>
      <c r="J30" s="68">
        <f t="shared" si="2"/>
        <v>0</v>
      </c>
      <c r="K30" s="69">
        <f t="shared" si="3"/>
        <v>0</v>
      </c>
      <c r="L30" s="47">
        <f t="shared" si="4"/>
        <v>0</v>
      </c>
      <c r="M30" s="46"/>
      <c r="AA30" s="15">
        <f t="shared" si="0"/>
        <v>0</v>
      </c>
      <c r="AB30" s="5">
        <f t="shared" si="1"/>
        <v>0</v>
      </c>
      <c r="AC30" s="19">
        <f t="shared" si="5"/>
        <v>0</v>
      </c>
    </row>
    <row r="31" spans="2:29" ht="15.75" thickBot="1">
      <c r="B31" s="1"/>
      <c r="C31" s="1"/>
      <c r="D31" s="24"/>
      <c r="E31" s="25"/>
      <c r="F31" s="25"/>
      <c r="G31" s="43"/>
      <c r="H31" s="43"/>
      <c r="I31" s="26"/>
      <c r="J31" s="68">
        <f t="shared" si="2"/>
        <v>0</v>
      </c>
      <c r="K31" s="69">
        <f t="shared" si="3"/>
        <v>0</v>
      </c>
      <c r="L31" s="47">
        <f t="shared" si="4"/>
        <v>0</v>
      </c>
      <c r="M31" s="46"/>
      <c r="AA31" s="17">
        <f>IF(F31="",0,200)</f>
        <v>0</v>
      </c>
      <c r="AB31" s="11">
        <f>IF(F31="",0,200)</f>
        <v>0</v>
      </c>
      <c r="AC31" s="19">
        <f t="shared" si="5"/>
        <v>0</v>
      </c>
    </row>
    <row r="32" spans="2:29" ht="15.75" thickBot="1">
      <c r="B32" s="79" t="s">
        <v>44</v>
      </c>
      <c r="D32" s="32">
        <v>35</v>
      </c>
      <c r="E32" s="33">
        <v>60</v>
      </c>
      <c r="F32" s="32">
        <v>85</v>
      </c>
      <c r="G32" s="33">
        <v>115</v>
      </c>
      <c r="H32" s="33">
        <v>30</v>
      </c>
      <c r="I32" s="33">
        <v>10</v>
      </c>
      <c r="J32" s="82" t="s">
        <v>3</v>
      </c>
      <c r="K32" s="83" t="s">
        <v>11</v>
      </c>
      <c r="L32" s="48"/>
      <c r="M32" s="46"/>
      <c r="N32" s="7"/>
      <c r="O32" s="7"/>
      <c r="P32" s="7"/>
    </row>
    <row r="33" spans="2:18" ht="15.75" thickBot="1">
      <c r="B33" s="71"/>
      <c r="C33" s="64" t="s">
        <v>43</v>
      </c>
      <c r="D33" s="35"/>
      <c r="E33" s="96" t="s">
        <v>2</v>
      </c>
      <c r="F33" s="97"/>
      <c r="H33" s="16"/>
      <c r="I33" s="16" t="s">
        <v>13</v>
      </c>
      <c r="J33" s="80">
        <f>SUM(J15:J31)</f>
        <v>0</v>
      </c>
      <c r="K33" s="81">
        <f>SUM(K15:K31)</f>
        <v>0</v>
      </c>
      <c r="L33" s="34"/>
      <c r="M33" s="46"/>
      <c r="N33" s="7"/>
      <c r="O33" s="7"/>
      <c r="P33" s="7"/>
      <c r="Q33" s="7"/>
      <c r="R33" s="7"/>
    </row>
    <row r="34" spans="2:18" ht="15.75" thickBot="1">
      <c r="B34" s="62" t="s">
        <v>42</v>
      </c>
      <c r="C34" s="63"/>
      <c r="D34" s="63"/>
      <c r="E34" s="90" t="s">
        <v>28</v>
      </c>
      <c r="F34" s="91"/>
      <c r="H34" s="16"/>
      <c r="I34" s="16" t="s">
        <v>8</v>
      </c>
      <c r="J34" s="29">
        <f>SUM(L15:L31)</f>
        <v>0</v>
      </c>
      <c r="K34" s="12"/>
      <c r="L34" s="12"/>
      <c r="M34" s="46"/>
      <c r="N34" s="7"/>
      <c r="O34" s="7"/>
      <c r="P34" s="7"/>
      <c r="Q34" s="7"/>
      <c r="R34" s="7"/>
    </row>
    <row r="35" spans="2:18" ht="15.75" thickBot="1">
      <c r="B35" s="31"/>
      <c r="C35" s="10"/>
      <c r="D35" s="10"/>
      <c r="E35" s="92" t="s">
        <v>29</v>
      </c>
      <c r="F35" s="93"/>
      <c r="G35" s="10"/>
      <c r="H35" s="10"/>
      <c r="I35" s="10"/>
      <c r="J35" s="10"/>
      <c r="K35" s="10"/>
      <c r="L35" s="10"/>
      <c r="M35" s="11"/>
      <c r="N35" s="7"/>
      <c r="O35" s="7"/>
      <c r="P35" s="7"/>
      <c r="Q35" s="7"/>
      <c r="R35" s="7"/>
    </row>
    <row r="36" spans="2:18" ht="8.25" customHeight="1">
      <c r="K36" s="12"/>
      <c r="L36" s="12"/>
      <c r="M36" s="12"/>
      <c r="N36" s="7"/>
      <c r="O36" s="7"/>
      <c r="P36" s="7"/>
      <c r="Q36" s="7"/>
      <c r="R36" s="7"/>
    </row>
    <row r="37" spans="2:18">
      <c r="B37" s="14" t="s">
        <v>9</v>
      </c>
      <c r="C37" s="37"/>
      <c r="D37" s="37"/>
      <c r="E37" s="18"/>
      <c r="F37" s="18"/>
      <c r="G37" s="37"/>
      <c r="H37" s="37"/>
      <c r="I37" s="78" t="s">
        <v>44</v>
      </c>
      <c r="J37" s="35"/>
      <c r="K37" s="39" t="s">
        <v>23</v>
      </c>
      <c r="L37" s="39" t="s">
        <v>24</v>
      </c>
      <c r="M37" s="12"/>
    </row>
    <row r="38" spans="2:18" ht="8.25" customHeight="1">
      <c r="B38" s="14"/>
      <c r="C38" s="38"/>
      <c r="D38" s="20"/>
      <c r="E38" s="38"/>
      <c r="F38" s="38"/>
      <c r="G38" s="38"/>
      <c r="H38" s="38"/>
      <c r="I38" s="38"/>
      <c r="J38" s="36"/>
      <c r="K38" s="19"/>
      <c r="L38" s="19"/>
      <c r="M38" s="12"/>
    </row>
    <row r="39" spans="2:18" ht="3.75" customHeight="1">
      <c r="C39" s="38"/>
      <c r="D39" s="38"/>
      <c r="E39" s="38"/>
      <c r="F39" s="38"/>
      <c r="G39" s="38"/>
      <c r="H39" s="38"/>
      <c r="I39" s="38"/>
      <c r="J39" s="36"/>
      <c r="K39" s="14"/>
      <c r="L39" s="14"/>
      <c r="M39" s="12"/>
    </row>
  </sheetData>
  <sheetProtection password="9B74" sheet="1" objects="1" scenarios="1"/>
  <mergeCells count="16">
    <mergeCell ref="O21:P21"/>
    <mergeCell ref="B2:M2"/>
    <mergeCell ref="E34:F34"/>
    <mergeCell ref="E35:F35"/>
    <mergeCell ref="J12:K12"/>
    <mergeCell ref="E33:F33"/>
    <mergeCell ref="J13:K13"/>
    <mergeCell ref="E4:G4"/>
    <mergeCell ref="E5:G5"/>
    <mergeCell ref="E6:G6"/>
    <mergeCell ref="E7:G7"/>
    <mergeCell ref="I4:L4"/>
    <mergeCell ref="I5:L5"/>
    <mergeCell ref="I6:L6"/>
    <mergeCell ref="I7:L7"/>
    <mergeCell ref="D8:G8"/>
  </mergeCells>
  <phoneticPr fontId="5" type="noConversion"/>
  <hyperlinks>
    <hyperlink ref="I37" r:id="rId1"/>
    <hyperlink ref="B32" r:id="rId2"/>
  </hyperlinks>
  <pageMargins left="0" right="0" top="0.25" bottom="0" header="0" footer="0"/>
  <pageSetup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ZLilla</dc:creator>
  <cp:lastModifiedBy>Owner</cp:lastModifiedBy>
  <cp:lastPrinted>2019-06-25T16:19:23Z</cp:lastPrinted>
  <dcterms:created xsi:type="dcterms:W3CDTF">2016-08-03T15:44:39Z</dcterms:created>
  <dcterms:modified xsi:type="dcterms:W3CDTF">2021-04-08T02:56:34Z</dcterms:modified>
</cp:coreProperties>
</file>